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75" windowWidth="12045" windowHeight="5940" tabRatio="809" activeTab="1"/>
  </bookViews>
  <sheets>
    <sheet name="Cover" sheetId="1" r:id="rId1"/>
    <sheet name="Income Statement" sheetId="2" r:id="rId2"/>
    <sheet name="Balance Sheet" sheetId="3" r:id="rId3"/>
    <sheet name="Changes in Equity" sheetId="4" r:id="rId4"/>
    <sheet name="Cash Flow" sheetId="5" r:id="rId5"/>
    <sheet name="Notes" sheetId="6" r:id="rId6"/>
  </sheets>
  <externalReferences>
    <externalReference r:id="rId9"/>
  </externalReferences>
  <definedNames>
    <definedName name="_xlnm.Print_Area" localSheetId="1">'Income Statement'!$A$1:$H$55</definedName>
    <definedName name="_xlnm.Print_Area" localSheetId="5">'Notes'!$A$1:$J$583</definedName>
  </definedNames>
  <calcPr fullCalcOnLoad="1"/>
</workbook>
</file>

<file path=xl/sharedStrings.xml><?xml version="1.0" encoding="utf-8"?>
<sst xmlns="http://schemas.openxmlformats.org/spreadsheetml/2006/main" count="544" uniqueCount="358">
  <si>
    <t>Corporate guarantee given by NHC to licensed bank for credit facilities</t>
  </si>
  <si>
    <t>granted to EGAM</t>
  </si>
  <si>
    <t>Expanding markets for new series of cookware with handles formed together with its body</t>
  </si>
  <si>
    <t>(f)</t>
  </si>
  <si>
    <t>New series of high end cookware with integrated handles formed together with the cookware body has been fully developed. This new series of cookware would be lighter without any loss of heat distribution efficiency. Handles are formed together with the body which will be easier to clean and more durable as the cookware has neither rivets nor spot welding process. Currently, the Company is promoting these cookware to new and existing customers.</t>
  </si>
  <si>
    <t xml:space="preserve">Key raw material prices such as stainless steel and aluminium have gradually declined from a rapid increase experienced in past one year and have currently stabilised. Should these key raw materials continue to decline further, the Group may be able to improve its gross profit margins to its previous years' levels. </t>
  </si>
  <si>
    <t>However, the Company is currently discharging the charges of the mentioned land titles that are negatively pledged to CIMB Bank Berhad ("CIMB") for banking facilities offered. On 6 November 2007, the Company has presented the relevant Application for change of Name and Discharge of Charges of the above properties with the Pejabat Tanah Dan Galian Selangor.</t>
  </si>
  <si>
    <t>(e)</t>
  </si>
  <si>
    <t>Reduction in raw material prices</t>
  </si>
  <si>
    <t>The Convex Mirror Division is currently in the researching and developing of a new type of convex mirror to suit the ASEAN market.</t>
  </si>
  <si>
    <t>On 8 March 2007, the Company has submitted an application to Pejabat Daerah/Tanah Hulu Langat (Hulu Langat Land Office) seeking its approval for merging the land titles and to obtain a final permanent land title ("Final Land Title") in respects of the amalgamated lands. Pejabat Daerah/Tanah Hulu Langat (Hulu Langat Land Office) has requested for the land titles for further process.</t>
  </si>
  <si>
    <t>There were no material events subsequent to the end of the quarter that have not been reflected in the financial statements for the financial period under review.</t>
  </si>
  <si>
    <t>The Clad Metals Division has successfully completed the development a new 8-ply clad metal for the Japanese premium cookware market. Various new models of rectangular convex mirrors have also been introduced and exported to Japan and South Korea in this year.</t>
  </si>
  <si>
    <t>HWANGDBS and NHR should fully comply with the relevant provisions in Guidance Note 8C and other relevant requirements under the SC's Policies and Guidelines on Issue/Offer of Securities, in implementing the Proposed Private Placement; and</t>
  </si>
  <si>
    <t>SC has, vide its letter dated 10 October 2007, approved the Proposed Private Placement, subject to the following conditions:</t>
  </si>
  <si>
    <t>The Company had, on 5 October 2007 through its agent, HWANGDBS Investment Bank Berhad ("HWANGDBS"), submitted the application to the SC and the Additional Listing Application to Bursa Malaysia Securities Berhad ("Bursa Securities") in respect of the Proposed Private Placement.</t>
  </si>
  <si>
    <t xml:space="preserve">HWANGDBS / NHR to inform the SC upon completion of the Proposed Private Placement.
</t>
  </si>
  <si>
    <t xml:space="preserve">Bursa Malaysia Securities Berhad had, via its letter dated 24 October 2007, approved-in-principle the listing of up to 23,996,000 new ordinary shares of RM0.20 each in NHR to be issued pursuant to the Proposed Private Placement.
</t>
  </si>
  <si>
    <t xml:space="preserve">The Company had, on 18 September 2007, proposed to a private placement of up to ten percent (10%) of the issued and paid-up share capital of NHR, comprising up to 23,996,000 new ordinary shares of RM0.20 each to placees to be identified (“Proposed Private Placement”). </t>
  </si>
  <si>
    <t>The Group now supplies induction capable multiply stainless steel inner rice pots to the Japanese market. We have commenced strategic partnerships with rice cooker manufacturers in Malaysia to use the Enco Rice Bowl to replace the aluminium bowl commonly used now in rice cookers. The R&amp;D team will also focus on designing new models of Enco Rice Bowl to fit into various rice cooker models available in the market. We will explore new markets in Asia where rice is the staple diet of its people and rice cookers are widely sold. We believe that the potential market is huge for our Enco Rice Bowl as there are many countries that we have not exported this product to.</t>
  </si>
  <si>
    <t>Based on the above and barring any unforeseen circumstances, the Board of Directors remains positive about the future prospects for the Group.</t>
  </si>
  <si>
    <t>Employee Benefits – Actuarial Gains and Losses, Group Plans and Disclosures</t>
  </si>
  <si>
    <t>The Unaudited Condensed Consolidated Income Statements should be read in conjunction with the Audited Financial Statements for the year ended 31 December 2006 and the accompanying explanatory notes attached to the Interim Financial Statements.</t>
  </si>
  <si>
    <t>The Unaudited Condensed Consolidated Balance Sheets should be read in conjunction with the Audited Financial Statements for the year ended 31 December 2006 and the accompanying explanatory notes attached to the Interim Financial Statements.</t>
  </si>
  <si>
    <t>The Unaudited Condensed Consolidated Statements of Changes in Equity should be read in conjunction with the Audited Financial Statements for the year ended 31 December 2006 and the accompanying explanatory notes attached to the Interim Financial Statements.</t>
  </si>
  <si>
    <t>The Unaudited Condensed Consolidated Cash Flow Statements should be read in conjunction with the Audited Financial Statements for the year ended 31 December 2006 and the accompanying explanatory notes attached to the Interim Financial Statements.</t>
  </si>
  <si>
    <t>Property, plant &amp; equipment</t>
  </si>
  <si>
    <t>Approved and contracted for</t>
  </si>
  <si>
    <t xml:space="preserve">Bank overdraft </t>
  </si>
  <si>
    <t>The valuations of property, plant &amp; equipment have been brought forward without amendment from the financial statements for the year ended 31 December 2006.</t>
  </si>
  <si>
    <t>EARNINGS PER SHARE ("EPS")</t>
  </si>
  <si>
    <t>Basic EPS</t>
  </si>
  <si>
    <t>Basic EPS (sen)</t>
  </si>
  <si>
    <t>(c)</t>
  </si>
  <si>
    <t>in issue ('000)</t>
  </si>
  <si>
    <t>of the parent (RM '000)</t>
  </si>
  <si>
    <t>Minority Interest</t>
  </si>
  <si>
    <t>Total Equity</t>
  </si>
  <si>
    <t>The disclosure requirements for explanatory notes for the variance of actual profit after tax and minority interest and forecast profit after tax and minority interest and for the shortfall in profit guarantee are not applicable.</t>
  </si>
  <si>
    <t>Retained earnings</t>
  </si>
  <si>
    <t>Income tax expenses</t>
  </si>
  <si>
    <t>Finance costs</t>
  </si>
  <si>
    <t>Attributable to:</t>
  </si>
  <si>
    <t>Equity holders of the parent</t>
  </si>
  <si>
    <t>Minority interests</t>
  </si>
  <si>
    <t xml:space="preserve">As at </t>
  </si>
  <si>
    <t>The Group is not engaged in any material litigation and the Directors do not have any knowledge of any material proceeding pending or threatened against the Group.</t>
  </si>
  <si>
    <t>By order of the Board of Directors</t>
  </si>
  <si>
    <t>DIVIDENDS</t>
  </si>
  <si>
    <t>Revenue</t>
  </si>
  <si>
    <t>RM'000</t>
  </si>
  <si>
    <t>~ Basic</t>
  </si>
  <si>
    <t>~ Diluted</t>
  </si>
  <si>
    <t>AS AT</t>
  </si>
  <si>
    <t>Inventories</t>
  </si>
  <si>
    <t>Cash &amp; cash equivalent</t>
  </si>
  <si>
    <t>Share capital</t>
  </si>
  <si>
    <t>Non Distributable</t>
  </si>
  <si>
    <t>Distributable</t>
  </si>
  <si>
    <t>Total</t>
  </si>
  <si>
    <t>Profit before taxation</t>
  </si>
  <si>
    <t>Interest income</t>
  </si>
  <si>
    <t>Bank and cash balances</t>
  </si>
  <si>
    <t>BASIS OF PREPARATION</t>
  </si>
  <si>
    <t>SEASONAL OR CYCLICAL FACTORS</t>
  </si>
  <si>
    <t>MATERIAL CHANGES IN ESTIMATES</t>
  </si>
  <si>
    <t>CHANGES IN THE COMPOSITION OF THE GROUP</t>
  </si>
  <si>
    <t>DIVIDEND PAID</t>
  </si>
  <si>
    <t>SEGMENTAL INFORMATION</t>
  </si>
  <si>
    <t>MATERIAL SUBSEQUENT EVENTS</t>
  </si>
  <si>
    <t>CAPITAL COMMITMENT</t>
  </si>
  <si>
    <t>COMMENTARY ON PROSPECT</t>
  </si>
  <si>
    <t>TAXATION</t>
  </si>
  <si>
    <t>PROFIT ON SALES OF UNQUOTED INVESTMENTS AND/OR PROPERTIES</t>
  </si>
  <si>
    <t>PURCHASE OR DISPOSAL OF QUOTED SECURITIES</t>
  </si>
  <si>
    <t>GROUP BORROWINGS</t>
  </si>
  <si>
    <t>CHANGES IN MATERIAL LITIGATION</t>
  </si>
  <si>
    <t>CONTINGENT LIABILITY</t>
  </si>
  <si>
    <t>OFF BALANCE SHEETS FINANCIAL INSTRUMENTS</t>
  </si>
  <si>
    <t>Property, plant and equipment</t>
  </si>
  <si>
    <t>Minority interest</t>
  </si>
  <si>
    <t>(Incorporated in Malaysia)</t>
  </si>
  <si>
    <t xml:space="preserve">UNAUDITED CONDENSED CONSOLIDATED INCOME STATEMENTS </t>
  </si>
  <si>
    <t>(a)</t>
  </si>
  <si>
    <t>(b)</t>
  </si>
  <si>
    <t>STATUS OF CORPORATE PROPOSALS</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</si>
  <si>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</si>
  <si>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</si>
  <si>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</si>
  <si>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</si>
  <si>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</si>
  <si>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</si>
  <si>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</si>
  <si>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</si>
  <si>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</si>
  <si>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</si>
  <si>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</si>
  <si>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</si>
  <si>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</si>
  <si>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</si>
  <si>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</si>
  <si>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</si>
  <si>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</si>
  <si>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</si>
  <si>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</si>
  <si>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</si>
  <si>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</si>
  <si>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</si>
  <si>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</si>
  <si>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</si>
  <si>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</si>
  <si>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</si>
  <si>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Current:</t>
  </si>
  <si>
    <t>Hire purchase liabilities</t>
  </si>
  <si>
    <t>Non-current:</t>
  </si>
  <si>
    <t>-</t>
  </si>
  <si>
    <t>Cookware</t>
  </si>
  <si>
    <t>Clad metals</t>
  </si>
  <si>
    <t>Convex mirror</t>
  </si>
  <si>
    <t>Cost of sales</t>
  </si>
  <si>
    <t>Gross Profit</t>
  </si>
  <si>
    <t>Other operating income</t>
  </si>
  <si>
    <t>Operating expenses</t>
  </si>
  <si>
    <t>Weighted average no of ordinary share</t>
  </si>
  <si>
    <t>(Incorporated in Malaysia under the Companies Act, 1965)</t>
  </si>
  <si>
    <t>INTERIM FINANCIAL STATEMENTS</t>
  </si>
  <si>
    <t>NI HSIN RESOURCES BERHAD</t>
  </si>
  <si>
    <t>(Company No.:  653353-W)</t>
  </si>
  <si>
    <t xml:space="preserve">NI HSIN RESOURCES BERHAD </t>
  </si>
  <si>
    <t>(Company no. 653353-W)</t>
  </si>
  <si>
    <t>(The figures have not been audited)</t>
  </si>
  <si>
    <t>Notes:</t>
  </si>
  <si>
    <t>(UNAUDITED)</t>
  </si>
  <si>
    <t>(AUDITED)</t>
  </si>
  <si>
    <t xml:space="preserve">UNAUDITED CONDENSED CONSOLIDATED STATEMENT OF CHANGES IN EQUITY </t>
  </si>
  <si>
    <t>Share</t>
  </si>
  <si>
    <t>Capital</t>
  </si>
  <si>
    <t>Retained</t>
  </si>
  <si>
    <t>Profits</t>
  </si>
  <si>
    <t>UNUSUAL ITEMS DUE TO THE NATURE, SIZE OR INCIDENCE</t>
  </si>
  <si>
    <t>AUDITORS' REPORT ON PRECEDING FINANCIAL STATEMENTS</t>
  </si>
  <si>
    <t>ISSUANCE OR REPAYMENT OF DEBT AND EQUITY SECURITIES</t>
  </si>
  <si>
    <t>PART B: ADDITIONAL INFORMATION REQUIRED BY THE LISTING REQUIREMENTS OF BURSA SECURITIES</t>
  </si>
  <si>
    <t>REVIEW OF PERFORMANCE</t>
  </si>
  <si>
    <t>Note</t>
  </si>
  <si>
    <t>Elimination</t>
  </si>
  <si>
    <t>VARIANCES FROM PROFIT FORECAST OR PROFIT GUARANTEE</t>
  </si>
  <si>
    <t>Consolidated</t>
  </si>
  <si>
    <t>HSIAO CHIH JEN</t>
  </si>
  <si>
    <t>Managing Director</t>
  </si>
  <si>
    <t xml:space="preserve">UNAUDITED CONDENSED CONSOLIDATED CASH FLOW STATEMENT </t>
  </si>
  <si>
    <t xml:space="preserve">Basic </t>
  </si>
  <si>
    <t>Diluted</t>
  </si>
  <si>
    <t>Premium</t>
  </si>
  <si>
    <t>Fixed Deposit with licensed bank</t>
  </si>
  <si>
    <t>A14</t>
  </si>
  <si>
    <t>SIGNIFICANT RELATED PARTY TRANSACTIONS</t>
  </si>
  <si>
    <t>All borrowings are denominated in Malaysia Ringgit.</t>
  </si>
  <si>
    <t>External sales</t>
  </si>
  <si>
    <t>Inter-segment sales</t>
  </si>
  <si>
    <t>Total revenue</t>
  </si>
  <si>
    <t>Results</t>
  </si>
  <si>
    <t xml:space="preserve">PART A: EXPLANATORY NOTES PURSUANT TO FRS 134: INTERIM FINANCIAL REPORTING </t>
  </si>
  <si>
    <t>Date: 22 February 2006</t>
  </si>
  <si>
    <t xml:space="preserve">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t>
  </si>
  <si>
    <t>In respect of the current period</t>
  </si>
  <si>
    <t>Malaysian tax</t>
  </si>
  <si>
    <t>Deferred tax</t>
  </si>
  <si>
    <t>Interest expenses</t>
  </si>
  <si>
    <t>The Group's prospects are summarised as follows:</t>
  </si>
  <si>
    <t>Share issue expenses</t>
  </si>
  <si>
    <t>CHANGES IN ACCOUNTING POLICIES</t>
  </si>
  <si>
    <t>A15</t>
  </si>
  <si>
    <t>FRS 117</t>
  </si>
  <si>
    <t>FRS 124</t>
  </si>
  <si>
    <t>Leases</t>
  </si>
  <si>
    <t>Related Party Disclosures</t>
  </si>
  <si>
    <t>CARRYING AMOUNT OF REVALUED ASSETS</t>
  </si>
  <si>
    <t>B14</t>
  </si>
  <si>
    <t>AUTHORISATION FOR ISSUE</t>
  </si>
  <si>
    <t xml:space="preserve">   to equity holders of the parent:</t>
  </si>
  <si>
    <t>Attributable to equity holders of the parent</t>
  </si>
  <si>
    <t>Total equity</t>
  </si>
  <si>
    <t>At 1 January 2006</t>
  </si>
  <si>
    <t>Prior year adjustment - effects of</t>
  </si>
  <si>
    <t>ASSETS</t>
  </si>
  <si>
    <t>Current assets</t>
  </si>
  <si>
    <t>TOTAL ASSETS</t>
  </si>
  <si>
    <t>EQUITY AND LIABILITIES</t>
  </si>
  <si>
    <t>Equity attributable to equity holders of the parent</t>
  </si>
  <si>
    <t>Non-current asset</t>
  </si>
  <si>
    <t>Total liabilities</t>
  </si>
  <si>
    <t>Current liabilities</t>
  </si>
  <si>
    <t>Segment results</t>
  </si>
  <si>
    <t>Income tax expense</t>
  </si>
  <si>
    <t>COMPARISON WITH IMMEDIATE PRECEDING QUARTER'S RESULTS</t>
  </si>
  <si>
    <t xml:space="preserve">Earnings per share (sen) attributable </t>
  </si>
  <si>
    <t>ended</t>
  </si>
  <si>
    <t xml:space="preserve">Net Assets per share attributable to equity </t>
  </si>
  <si>
    <t>TOTAL EQUITY AND LIABILITIES</t>
  </si>
  <si>
    <t>holders of the parent (RM)</t>
  </si>
  <si>
    <t>Profit for the period</t>
  </si>
  <si>
    <t>Net cash used in investing activities</t>
  </si>
  <si>
    <t>3 MONTHS ENDED</t>
  </si>
  <si>
    <t>3 months ended</t>
  </si>
  <si>
    <t xml:space="preserve">3 months </t>
  </si>
  <si>
    <t xml:space="preserve">Basic EPS is calculated by dividing the profit attributable to equity holders of the parent by the weighted average number of ordinary shares in issue during the period. </t>
  </si>
  <si>
    <t>adopting FRS 2</t>
  </si>
  <si>
    <t>Reserves</t>
  </si>
  <si>
    <t>Tax recoverable</t>
  </si>
  <si>
    <t>Borrowings</t>
  </si>
  <si>
    <t>Hire purchase liability</t>
  </si>
  <si>
    <t>31.12.2006</t>
  </si>
  <si>
    <t>Unallocated corporate expenses</t>
  </si>
  <si>
    <t>Treasury</t>
  </si>
  <si>
    <t>Shares</t>
  </si>
  <si>
    <t>At 1 January 2007</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</si>
  <si>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</si>
  <si>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 xml:space="preserve">The same accounting policies and methods of computation are followed in the interim financial statements as compared with the annual financial statement for the year ended 31 December 2006 except as noted under note A2. </t>
  </si>
  <si>
    <t>The Group has not adopted FRS 139 Financial Instruments: Recognition and Measurement as its effective date has been deferred.</t>
  </si>
  <si>
    <t>There was no qualification on the audited financial statements for our Company or subsidiaries for the financial year ended 31 December 2006.</t>
  </si>
  <si>
    <t>The Group is principally engaged in the design, manufacture and sale of stainless steel kitchenware, cookware, convex mirror and research and development and manufacture of clad metals. The segmental results of the Group for the financial period under review based on activities are as follows:</t>
  </si>
  <si>
    <t>There was no purchase or disposal of unquoted investment and/or properties during the financial period under review.</t>
  </si>
  <si>
    <t>Share Buy-backs</t>
  </si>
  <si>
    <t>Receivables, deposits and prepayments</t>
  </si>
  <si>
    <t>Non-current liabilities</t>
  </si>
  <si>
    <t>Deferred tax liability</t>
  </si>
  <si>
    <t>Payables and accruals</t>
  </si>
  <si>
    <t>As previously reported</t>
  </si>
  <si>
    <t>Option</t>
  </si>
  <si>
    <t>Reserve</t>
  </si>
  <si>
    <t>Property</t>
  </si>
  <si>
    <t>Revaluation</t>
  </si>
  <si>
    <t>At 1 January 2006, restated</t>
  </si>
  <si>
    <t>Cash and cash equivalents at 1 January</t>
  </si>
  <si>
    <t>CURRENT QUARTER</t>
  </si>
  <si>
    <t>Current Quarter</t>
  </si>
  <si>
    <t>Cumulative Quarter</t>
  </si>
  <si>
    <t>CUMULATIVE QUARTER</t>
  </si>
  <si>
    <t>With a company in which Company's directors, Hsiao Chih Jen,</t>
  </si>
  <si>
    <t xml:space="preserve">   Hsiao Chih Chien and Hsiao Chih Che, have substantial financial</t>
  </si>
  <si>
    <t xml:space="preserve"> Sun New Stainless Steel Industry Ltd.</t>
  </si>
  <si>
    <t>Sales</t>
  </si>
  <si>
    <t>Purchases</t>
  </si>
  <si>
    <t>Ni Hsin International Trade (Shanghai) Co. Ltd.</t>
  </si>
  <si>
    <t>With a company in which Company's directors, Hsiao Chih Jen and</t>
  </si>
  <si>
    <t>Everpro Sdn. Bhd.</t>
  </si>
  <si>
    <t>Rental income</t>
  </si>
  <si>
    <t xml:space="preserve">   interest</t>
  </si>
  <si>
    <t xml:space="preserve">   Hsiao Chih Chien, have substantial financial interest</t>
  </si>
  <si>
    <t xml:space="preserve">Current </t>
  </si>
  <si>
    <t>Quarter</t>
  </si>
  <si>
    <t xml:space="preserve">Cumulative </t>
  </si>
  <si>
    <t xml:space="preserve">The statutory tax rate was reduced to 27% from the previous year's rate of 28% effective in the current year of assessment. The statutory tax rate will be reduced to 26% effective year of assessment 2008. The computation of deferred tax has reflected these changes. </t>
  </si>
  <si>
    <t>Expanding customer base and geographical markets</t>
  </si>
  <si>
    <t>Adoption of induction cooking technology, trend towards higher quality cookware globally and healthy lifestyle</t>
  </si>
  <si>
    <t>The current trend into healthy lifestyle and induction cooking will provide new opportunities for Group as the Group's cookware are induction capable. High-end cookware is well known for preserving the original flavours and nutrients of the food during cooking. We believe that as the consumers become more demanding with higher standards of living, the trend of consumers switching to higher quality cookware will continue globally.</t>
  </si>
  <si>
    <t>Expanding markets for Enco Rice Bowl</t>
  </si>
  <si>
    <t>(d)</t>
  </si>
  <si>
    <t>New product introductions</t>
  </si>
  <si>
    <r>
      <t>The interim financial statements are unaudited and have been prepared in accordance with Financial Reporting Standard (FRS) 134</t>
    </r>
    <r>
      <rPr>
        <vertAlign val="subscript"/>
        <sz val="10"/>
        <rFont val="Arial"/>
        <family val="2"/>
      </rPr>
      <t>2004</t>
    </r>
    <r>
      <rPr>
        <sz val="10"/>
        <rFont val="Arial"/>
        <family val="2"/>
      </rPr>
      <t xml:space="preserve">: Interim Financial Reporting issued by the Malaysian Accounting Standards Board (“MASB”) and paragraph 9.22 of the Listing Requirements of Bursa Malaysia Securities Berhad. </t>
    </r>
  </si>
  <si>
    <r>
      <t xml:space="preserve">FRS 119 </t>
    </r>
    <r>
      <rPr>
        <vertAlign val="subscript"/>
        <sz val="10"/>
        <rFont val="Arial"/>
        <family val="2"/>
      </rPr>
      <t>2004</t>
    </r>
  </si>
  <si>
    <r>
      <t>The adoption of the FRS 117, 119</t>
    </r>
    <r>
      <rPr>
        <vertAlign val="subscript"/>
        <sz val="10"/>
        <rFont val="Arial"/>
        <family val="2"/>
      </rPr>
      <t>2004</t>
    </r>
    <r>
      <rPr>
        <sz val="10"/>
        <rFont val="Arial"/>
        <family val="2"/>
      </rPr>
      <t xml:space="preserve"> and 124 does not have a significant financial impact on the Group. </t>
    </r>
  </si>
  <si>
    <t>Share-based payment under ESOS</t>
  </si>
  <si>
    <t>Dividend - 2005 Final</t>
  </si>
  <si>
    <t xml:space="preserve">Bankers' acceptance </t>
  </si>
  <si>
    <t>On 11 July 2007, the Company has submitted an application to the Securities Commission ("SC") seeking its approval for an extension of time of twelve (12) months from 8 August 2007 to 8 August 2008, for the Company to obtain all the necessary approvals in respect of the rectification of non-approved structures and covered terrace. The SC has approved the application of the extension of time vide its letter dated 27 July 2007.</t>
  </si>
  <si>
    <t xml:space="preserve">On 17 April 2006, the Certified Plan (Plan Akui) has been approved by Jabatan Ukur and Pemetaan Selangor. </t>
  </si>
  <si>
    <t>Diluted EPS</t>
  </si>
  <si>
    <t>Profit attributable to equity holders</t>
  </si>
  <si>
    <t>Dilutive impact of unexercised share options</t>
  </si>
  <si>
    <t>For the diluted profit per share calculation, the weighted average number of ordinary shares in issue is adjusted to assume conversion of all dilutive potential shares. The Group's dilutive potential ordinary shares are in respect of options over shares granted to employees.</t>
  </si>
  <si>
    <t>SEGMENTAL INFORMATION (CONT.)</t>
  </si>
  <si>
    <t>Up to 31 December 2006, the Group’s consolidated financial statements were prepared in accordance with MASB Standards with effective dates before 1 January 2007. The significant accounting policies adopted for the interim financial statements are consistent with those in the audited financial statements for the year ended 31st December 2006 except for the following new/revised FRSs which the Group has adopted for the financial period beginning 1 January 2007:</t>
  </si>
  <si>
    <t>Diluted EPS (sen)</t>
  </si>
  <si>
    <t>(i)</t>
  </si>
  <si>
    <t>(ii)</t>
  </si>
  <si>
    <t>30.9.2007</t>
  </si>
  <si>
    <t>Goodwill</t>
  </si>
  <si>
    <t>Dividend - 2006 Final</t>
  </si>
  <si>
    <t>Bank overdraft (included within short term borrowings in Note B8)</t>
  </si>
  <si>
    <t>Net cash generated from/(used in) financing activities</t>
  </si>
  <si>
    <t>Net decrease in cash and cash equivalents</t>
  </si>
  <si>
    <t>In respect of the prior year</t>
  </si>
  <si>
    <t>Term loan</t>
  </si>
  <si>
    <t xml:space="preserve">Ever-Grow Advanced Materials Sdn Bhd ("EGAM"), a previously 51%-owned subsidiary, had become a wholly-owned subsidiary of the Company on 28 September 2007. </t>
  </si>
  <si>
    <t xml:space="preserve">Effects of acquiring additional interest in </t>
  </si>
  <si>
    <t>subsidiary</t>
  </si>
  <si>
    <t>FOR THE TWELVE MONTHS ENDED</t>
  </si>
  <si>
    <t>31 DECEMBER 2007</t>
  </si>
  <si>
    <t>FOR THE TWELVE MONTHS PERIOD ENDED 31 DECEMBER 2007</t>
  </si>
  <si>
    <t>31.12.2007</t>
  </si>
  <si>
    <t>12 MONTHS ENDED</t>
  </si>
  <si>
    <t>UNAUDITED CONDENSED CONSOLIDATED BALANCE SHEET AS AT 31 DECEMBER 2007</t>
  </si>
  <si>
    <t>NOTES TO THE INTERIM FINANCIAL STATEMENTS FOR THE YEAR ENDED 31 DECEMBER 2007</t>
  </si>
  <si>
    <t>RESULTS FOR 3 MONTHS ENDED 31 DECEMBER 2007</t>
  </si>
  <si>
    <t>There were no unusual items affecting the assets, liabilities, equity, net income or cash flows during the current quarter and  financial year ended 31 December 2007.</t>
  </si>
  <si>
    <t>There were no material changes in estimates that have a material effect on the results for the current quarter and  financial year ended 31 December 2007.</t>
  </si>
  <si>
    <t>During the financial year ended 31 December 2007, the final dividend of 1.37 sen per share less 27% Income Tax in respect of the financial year ended 31 December 2006, amounting to RM2,210,438.93 was paid on 8 August 2007.</t>
  </si>
  <si>
    <t>Save as disclosed below, the Company is not aware of any other contingent liabilities as at 31 December 2007:</t>
  </si>
  <si>
    <t>Capital commitments not provided for in the financial statements as at 31 December 2007 are as follows:</t>
  </si>
  <si>
    <t>Significant related party transactions which involve the directors of the Group for the financial year ended 31 December 2007 are as follows:</t>
  </si>
  <si>
    <t>There was no purchase or disposal of quoted securities during the current quarter and  financial year ended 31 December 2007.</t>
  </si>
  <si>
    <t>Save as disclosed below, there were no other borrowings or debt securities in the Group as at 31 December 2007:</t>
  </si>
  <si>
    <t>RESULTS FOR 3 MONTHS ENDED 31 DECEMBER 2006</t>
  </si>
  <si>
    <t>RESULTS FOR 12 MONTHS ENDED 31 DECEMBER 2007</t>
  </si>
  <si>
    <t>RESULTS FOR 12 MONTHS ENDED 31 DECEMBER 2006</t>
  </si>
  <si>
    <t xml:space="preserve">12 months </t>
  </si>
  <si>
    <t>12 months ended</t>
  </si>
  <si>
    <t>Cash and cash equivalents at 31 December</t>
  </si>
  <si>
    <t>At 31 December 2006</t>
  </si>
  <si>
    <t>At 31 December 2007</t>
  </si>
  <si>
    <t>Cash and cash equivalent at the end of the financial year comprise the following :</t>
  </si>
  <si>
    <t>There is no additional share purchased during the 4th quarter ended 31 December 2007. As at 31 December 2007,  the total number of treasury shares were 3,978,800 representing 1.77% of the total paid-up share capital of the Company. The shares purchased are being held as treasury shares in accordance with Section 67A of the Companies Act, 1965. None of the treasury shares were sold or cancelled during the financial period under review.</t>
  </si>
  <si>
    <t>Save as disclosed below, there were no issuance and repayment of debt and equity securities, share buy-backs, share cancellation for the current financial year to-date:</t>
  </si>
  <si>
    <t xml:space="preserve">   substantial financial interest</t>
  </si>
  <si>
    <t>Rigel Metalcraft (M) Sdn. Bhd.</t>
  </si>
  <si>
    <t>With a company in which Company's director, Hsiao Chih Chien, has</t>
  </si>
  <si>
    <t>Purchase of treasury shares</t>
  </si>
  <si>
    <t>Our Group’s PBT declined mainly due to lower gross margins as key raw materials namely high grade stainless steel and aluminium prices escalated significantly in the year under review. Our Group and our customers have to absorb the high metal prices which increased at a rate faster than our Group and our customers could pass on to end-user customers.  In addition, there was a change in product mix as our Group sold a higher quantity of lower margin products.</t>
  </si>
  <si>
    <t xml:space="preserve">Our management is taking efforts to address these factors. Kindly refer to Note B3 for the prospects and affirmative actions taken to improve the Group’s performance. </t>
  </si>
  <si>
    <t xml:space="preserve">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Hence, the first and second quarters of the year are the low seasons for our Group as demand falls. Meanwhile, operating costs would be incurred as the Group gears up production of parts and semi-finished goods to meet the increase in demand in the second half of the year. </t>
  </si>
  <si>
    <t xml:space="preserve">The revenue for the current quarter increased compared to the immediate preceding quarter as the revenue cycle normally peaks in the last quarter for the Cookware Division. The revenue will increase progressively from the beginning of the year until the end of the year, thus the revenue for current quarter is higher compared to Q3 2007. </t>
  </si>
  <si>
    <r>
      <t xml:space="preserve">The Group will continue to focus on securing more customers in existing markets and seek new export markets to broaden the Group's geographical reach. </t>
    </r>
    <r>
      <rPr>
        <sz val="10"/>
        <rFont val="Arial"/>
        <family val="2"/>
      </rPr>
      <t>We expect to secure new customers in our major markets such as Japan, Malaysia and Europe with the introduction of new cookware products and convex mirrors.</t>
    </r>
  </si>
  <si>
    <t>Ongoing research and development remains as one of the core focus of the Group’s operations. It is our aim to improve consumer lifestyles by producing innovative products. Amongst the new products expected to be launched in this coming year is the stainless steel water filter casing. Our group will target water filter manufactures which use stainless steel casings and need to reduce costs. Our water filter casing is manufactured as a single piece without welding and is formed using flow and shear forming technologies.</t>
  </si>
  <si>
    <t>granted to the Company</t>
  </si>
  <si>
    <t>Corporate guarantee given by the Company to supplier for credit facilities</t>
  </si>
  <si>
    <t>Corporate guarantee given by the Company to licensed banks for credit</t>
  </si>
  <si>
    <t>facilities granted to NHC</t>
  </si>
  <si>
    <t>Save as disclosed below, there were no changes in the composition of the Group, including business combinations, acquisition or disposal of subsidiaries and long term investments, restructuring and discontinuing operations for the current financial year to-date:</t>
  </si>
  <si>
    <t>Currency</t>
  </si>
  <si>
    <t xml:space="preserve">Contracted </t>
  </si>
  <si>
    <t>Amount</t>
  </si>
  <si>
    <t xml:space="preserve">Equivalent </t>
  </si>
  <si>
    <t>Nature</t>
  </si>
  <si>
    <t>JPY</t>
  </si>
  <si>
    <t>USD</t>
  </si>
  <si>
    <t>Forward foreign currency exchange contracts are entered into by the Group to manage exposures to fluctuation in foreign currency exchange rate on specific transactions.</t>
  </si>
  <si>
    <t>Sale contracts</t>
  </si>
  <si>
    <t>The contracts mature within 12 months.</t>
  </si>
  <si>
    <t xml:space="preserve">There is minimal credit and market risk as the above forward contracts are executed with creditworthy financial institutions. The Group is of the view that the possibility of non-performance by these financial institutions is remote on the basis of their financial strength. </t>
  </si>
  <si>
    <t xml:space="preserve">The transactions in foreign currencies which are hedged by forward foreign exchange contracts are recorded in the book at the contracted rates.  Any gains or losses arising from forward contracts are recognised in the Income Statement upon maturity. </t>
  </si>
  <si>
    <t xml:space="preserve">The forward exchange contracts entered into by the Group as at 22 February 2008 are as follows :- </t>
  </si>
  <si>
    <t>As at 22 February 2008, the Company is awaiting the discharge of land titles from the Pejabat Tanah Dan Galian Selangor. Upon receiving the land title, the Company shall submit the land titles to Pejabat Daerah/Tanah Hulu Langat (Hulu Langat Land Office) for further process.</t>
  </si>
  <si>
    <t>As at 22 February 2008, the proposed private placement is not completed.</t>
  </si>
  <si>
    <t>27 February 2008</t>
  </si>
  <si>
    <t>The interim financial statements were authorised for issue by the Board of Directors in accordance with a resolution of the directors on 27 February 2008.</t>
  </si>
  <si>
    <t>Net cash generated from operating activities</t>
  </si>
  <si>
    <t xml:space="preserve">The effective tax rate of the Group is lower than the statutory tax rate mainly due to availability of reinvestment allowances and lower deferred tax charge following the reduction in the income tax rate as announced in the 2007 budget proposal by the government. </t>
  </si>
  <si>
    <r>
      <t>For the quarter ended 31 December 2007, the Group recorded revenue of approximately RM14.78 million and profit before taxation ("PBT") of approximately RM1.11 million. The Group's revenue and PBT declined by RM0.97 million and RM2.89 million respectively in this quarter compared to the previous year's corresponding quarter.</t>
    </r>
    <r>
      <rPr>
        <sz val="10"/>
        <color indexed="10"/>
        <rFont val="Arial"/>
        <family val="2"/>
      </rPr>
      <t xml:space="preserve"> </t>
    </r>
    <r>
      <rPr>
        <sz val="10"/>
        <rFont val="Arial"/>
        <family val="2"/>
      </rPr>
      <t xml:space="preserve"> </t>
    </r>
  </si>
  <si>
    <t>For the financial year ended 31 December 2007, our Group achieved a revenue and PBT of RM44.41 million and RM3.98 million respectively compared to a revenue and PBT of RM43.62 million and RM8.12 million respectively for the previous financial year.</t>
  </si>
  <si>
    <t>GROUP BORROWINGS (CONT.)</t>
  </si>
  <si>
    <t>(Cont.)</t>
  </si>
  <si>
    <t>EARNINGS PER SHARE ("EPS") (CONT.)</t>
  </si>
  <si>
    <t xml:space="preserve">Revenue for the current financial year remained flat compared to the previous financial year due to significant increases in key raw material prices namely high grade stainless steel and aluminium during the year which affected demand from our customers. Our Group experienced slower orders in the current financial year as our customers were affected by slower demand in their respective markets as they have to increase end-user prices to mitigate high raw material prices. Furthermore, some customers have delayed orders in expectations of metal prices will reduce in the global metals market. Our Group also experienced lower sales of stainless steel convex mirrors due to the high costs of stainless steel impacting demand. </t>
  </si>
  <si>
    <t>'000</t>
  </si>
  <si>
    <t>The Board does not recommend any final dividend for the financial year ended 31 December 2007.</t>
  </si>
  <si>
    <t>For the financial year-to-date, no dividend has been declared (2006 : 1.389 sen per share less 28% tax and 1.37 sen per share less 27% tax).</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</si>
</sst>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quot;   &quot;;[Red]\-#,##0.00&quot;   &quot;"/>
    <numFmt numFmtId="188" formatCode="0.00\ ;\(0.00\)"/>
    <numFmt numFmtId="189" formatCode="#,##0&quot;   &quot;;\-#,##0&quot;   &quot;"/>
    <numFmt numFmtId="190" formatCode="#,##0.0"/>
    <numFmt numFmtId="191" formatCode="_-* #,##0.0\ _$_-;\-* #,##0.0\ _$_-;_-* &quot;-&quot;??\ _$_-;_-@_-"/>
    <numFmt numFmtId="192" formatCode="_-* #,##0\ _$_-;\-* #,##0\ _$_-;_-* &quot;-&quot;??\ _$_-;_-@_-"/>
    <numFmt numFmtId="193" formatCode="d\-mmm\-yyyy"/>
    <numFmt numFmtId="194" formatCode="mmm\-yyyy"/>
    <numFmt numFmtId="195" formatCode="_(* #,##0_);_(* \(#,##0\);_(* &quot;-&quot;??_);_(@_)"/>
    <numFmt numFmtId="196" formatCode="_(* #,##0.0_);_(* \(#,##0.0\);_(* &quot;-&quot;??_);_(@_)"/>
    <numFmt numFmtId="197" formatCode="[$-409]dddd\,\ mmmm\ dd\,\ yyyy"/>
    <numFmt numFmtId="198" formatCode="#,##0.000"/>
    <numFmt numFmtId="199" formatCode="&quot;RM&quot;#,##0;\-&quot;RM&quot;#,##0"/>
    <numFmt numFmtId="200" formatCode="&quot;RM&quot;#,##0;[Red]\-&quot;RM&quot;#,##0"/>
    <numFmt numFmtId="201" formatCode="&quot;RM&quot;#,##0.00;\-&quot;RM&quot;#,##0.00"/>
    <numFmt numFmtId="202" formatCode="&quot;RM&quot;#,##0.00;[Red]\-&quot;RM&quot;#,##0.00"/>
    <numFmt numFmtId="203" formatCode="_-&quot;RM&quot;* #,##0_-;\-&quot;RM&quot;* #,##0_-;_-&quot;RM&quot;* &quot;-&quot;_-;_-@_-"/>
    <numFmt numFmtId="204" formatCode="_-&quot;RM&quot;* #,##0.00_-;\-&quot;RM&quot;* #,##0.00_-;_-&quot;RM&quot;* &quot;-&quot;??_-;_-@_-"/>
    <numFmt numFmtId="205" formatCode="&quot;RM&quot;#,##0_);\(&quot;RM&quot;#,##0\)"/>
    <numFmt numFmtId="206" formatCode="&quot;RM&quot;#,##0_);[Red]\(&quot;RM&quot;#,##0\)"/>
    <numFmt numFmtId="207" formatCode="&quot;RM&quot;#,##0.00_);\(&quot;RM&quot;#,##0.00\)"/>
    <numFmt numFmtId="208" formatCode="&quot;RM&quot;#,##0.00_);[Red]\(&quot;RM&quot;#,##0.00\)"/>
    <numFmt numFmtId="209" formatCode="_(&quot;RM&quot;* #,##0_);_(&quot;RM&quot;* \(#,##0\);_(&quot;RM&quot;* &quot;-&quot;_);_(@_)"/>
    <numFmt numFmtId="210" formatCode="_(&quot;RM&quot;* #,##0.00_);_(&quot;RM&quot;* \(#,##0.00\);_(&quot;RM&quot;* &quot;-&quot;??_);_(@_)"/>
    <numFmt numFmtId="211" formatCode="d/mmm/yy"/>
    <numFmt numFmtId="212" formatCode="_-* #,##0_-;\-* #,##0_-;_-* &quot;-&quot;??_-;_-@_-"/>
    <numFmt numFmtId="213" formatCode="0_);\(0\)"/>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000_);_(* \(#,##0.000\);_(* &quot;-&quot;_);_(@_)"/>
    <numFmt numFmtId="220" formatCode="_(* #,##0.0000_);_(* \(#,##0.0000\);_(* &quot;-&quot;_);_(@_)"/>
    <numFmt numFmtId="221" formatCode="0.0%"/>
    <numFmt numFmtId="222" formatCode="0.0"/>
    <numFmt numFmtId="223" formatCode="#,##0.0000"/>
    <numFmt numFmtId="224" formatCode="#,##0.00000"/>
    <numFmt numFmtId="225" formatCode="#,##0.000000"/>
    <numFmt numFmtId="226" formatCode="_(* #,##0.00000_);_(* \(#,##0.00000\);_(* &quot;-&quot;_);_(@_)"/>
  </numFmts>
  <fonts count="1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8"/>
      <name val="Arial"/>
      <family val="2"/>
    </font>
    <font>
      <sz val="12"/>
      <name val="Arial"/>
      <family val="2"/>
    </font>
    <font>
      <sz val="16"/>
      <name val="Arial"/>
      <family val="2"/>
    </font>
    <font>
      <sz val="14"/>
      <name val="Arial"/>
      <family val="2"/>
    </font>
    <font>
      <b/>
      <sz val="14"/>
      <name val="Arial"/>
      <family val="2"/>
    </font>
    <font>
      <sz val="10"/>
      <color indexed="10"/>
      <name val="Arial"/>
      <family val="2"/>
    </font>
    <font>
      <b/>
      <u val="single"/>
      <sz val="10"/>
      <name val="Arial"/>
      <family val="2"/>
    </font>
    <font>
      <vertAlign val="subscript"/>
      <sz val="10"/>
      <name val="Arial"/>
      <family val="2"/>
    </font>
    <font>
      <b/>
      <sz val="10"/>
      <color indexed="10"/>
      <name val="Arial"/>
      <family val="2"/>
    </font>
    <font>
      <sz val="10"/>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s>
  <cellStyleXfs count="2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4">
    <xf numFmtId="3" fontId="0" fillId="0" borderId="0" xfId="0" applyAlignment="1">
      <alignment/>
    </xf>
    <xf numFmtId="0" fontId="0" fillId="0" borderId="0" xfId="21">
      <alignment/>
      <protection/>
    </xf>
    <xf numFmtId="0" fontId="6" fillId="0" borderId="0" xfId="21" applyFont="1" applyAlignment="1">
      <alignment horizontal="left"/>
      <protection/>
    </xf>
    <xf numFmtId="0" fontId="7" fillId="0" borderId="0" xfId="21" applyFont="1" applyAlignment="1">
      <alignment horizontal="left"/>
      <protection/>
    </xf>
    <xf numFmtId="0" fontId="8" fillId="0" borderId="0" xfId="21" applyFont="1" applyAlignment="1">
      <alignment horizontal="left"/>
      <protection/>
    </xf>
    <xf numFmtId="0" fontId="9" fillId="0" borderId="0" xfId="21" applyFont="1">
      <alignment/>
      <protection/>
    </xf>
    <xf numFmtId="0" fontId="10" fillId="0" borderId="0" xfId="21" applyFont="1">
      <alignment/>
      <protection/>
    </xf>
    <xf numFmtId="15" fontId="10" fillId="0" borderId="0" xfId="21" applyNumberFormat="1" applyFont="1" quotePrefix="1">
      <alignment/>
      <protection/>
    </xf>
    <xf numFmtId="0" fontId="10" fillId="0" borderId="0" xfId="21" applyFont="1" applyFill="1">
      <alignment/>
      <protection/>
    </xf>
    <xf numFmtId="3" fontId="1" fillId="0" borderId="0" xfId="0" applyFont="1" applyFill="1" applyBorder="1" applyAlignment="1">
      <alignment/>
    </xf>
    <xf numFmtId="3" fontId="1" fillId="0" borderId="0" xfId="0" applyFont="1" applyFill="1" applyAlignment="1">
      <alignment/>
    </xf>
    <xf numFmtId="3" fontId="0" fillId="0" borderId="0" xfId="0" applyFont="1" applyFill="1" applyAlignment="1">
      <alignment/>
    </xf>
    <xf numFmtId="3" fontId="1" fillId="0" borderId="0" xfId="0" applyFont="1" applyFill="1" applyBorder="1" applyAlignment="1">
      <alignment horizontal="center"/>
    </xf>
    <xf numFmtId="3" fontId="1" fillId="0" borderId="0" xfId="0" applyFont="1" applyFill="1" applyBorder="1" applyAlignment="1">
      <alignment horizontal="left"/>
    </xf>
    <xf numFmtId="3" fontId="0" fillId="0" borderId="0" xfId="0" applyFont="1" applyFill="1" applyBorder="1" applyAlignment="1">
      <alignment/>
    </xf>
    <xf numFmtId="3" fontId="0" fillId="0" borderId="0" xfId="0" applyFont="1" applyFill="1" applyBorder="1" applyAlignment="1">
      <alignment horizontal="right"/>
    </xf>
    <xf numFmtId="3" fontId="0" fillId="0" borderId="0" xfId="0" applyFont="1" applyFill="1" applyBorder="1" applyAlignment="1">
      <alignment horizontal="center" vertical="top"/>
    </xf>
    <xf numFmtId="195" fontId="0" fillId="0" borderId="0" xfId="15" applyNumberFormat="1" applyFont="1" applyFill="1" applyBorder="1" applyAlignment="1">
      <alignment horizontal="center" vertical="top"/>
    </xf>
    <xf numFmtId="41" fontId="0" fillId="0" borderId="0" xfId="15" applyNumberFormat="1" applyFont="1" applyFill="1" applyBorder="1" applyAlignment="1">
      <alignment horizontal="right" vertical="top"/>
    </xf>
    <xf numFmtId="3" fontId="1" fillId="0" borderId="0" xfId="0" applyFont="1" applyFill="1" applyBorder="1" applyAlignment="1">
      <alignment horizontal="center" vertical="top"/>
    </xf>
    <xf numFmtId="221" fontId="0" fillId="0" borderId="0" xfId="22" applyNumberFormat="1" applyFont="1" applyFill="1" applyBorder="1" applyAlignment="1">
      <alignment/>
    </xf>
    <xf numFmtId="41" fontId="0" fillId="0" borderId="1" xfId="15" applyNumberFormat="1" applyFont="1" applyFill="1" applyBorder="1" applyAlignment="1">
      <alignment horizontal="right" vertical="top"/>
    </xf>
    <xf numFmtId="3" fontId="0" fillId="0" borderId="0" xfId="0" applyFont="1" applyFill="1" applyBorder="1" applyAlignment="1">
      <alignment horizontal="center"/>
    </xf>
    <xf numFmtId="195" fontId="0" fillId="0" borderId="0" xfId="15" applyNumberFormat="1" applyFont="1" applyFill="1" applyBorder="1" applyAlignment="1">
      <alignment/>
    </xf>
    <xf numFmtId="41" fontId="0" fillId="0" borderId="0" xfId="15" applyNumberFormat="1" applyFont="1" applyFill="1" applyAlignment="1">
      <alignment horizontal="right"/>
    </xf>
    <xf numFmtId="41" fontId="0" fillId="0" borderId="0" xfId="15" applyNumberFormat="1" applyFont="1" applyFill="1" applyBorder="1" applyAlignment="1">
      <alignment horizontal="right"/>
    </xf>
    <xf numFmtId="41" fontId="0" fillId="0" borderId="0" xfId="15" applyNumberFormat="1" applyFont="1" applyFill="1" applyAlignment="1">
      <alignment horizontal="center"/>
    </xf>
    <xf numFmtId="9" fontId="0" fillId="0" borderId="1" xfId="22" applyFont="1" applyFill="1" applyBorder="1" applyAlignment="1">
      <alignment horizontal="right" vertical="top"/>
    </xf>
    <xf numFmtId="41" fontId="0" fillId="0" borderId="2" xfId="15" applyNumberFormat="1" applyFont="1" applyFill="1" applyBorder="1" applyAlignment="1">
      <alignment horizontal="right"/>
    </xf>
    <xf numFmtId="41" fontId="0" fillId="0" borderId="1" xfId="15" applyNumberFormat="1" applyFont="1" applyFill="1" applyBorder="1" applyAlignment="1">
      <alignment horizontal="right"/>
    </xf>
    <xf numFmtId="41" fontId="0" fillId="0" borderId="1" xfId="15" applyNumberFormat="1" applyFont="1" applyFill="1" applyBorder="1" applyAlignment="1">
      <alignment horizontal="center"/>
    </xf>
    <xf numFmtId="41" fontId="0" fillId="0" borderId="0" xfId="0" applyNumberFormat="1" applyFont="1" applyFill="1" applyAlignment="1">
      <alignment horizontal="center"/>
    </xf>
    <xf numFmtId="41" fontId="0" fillId="0" borderId="0" xfId="0" applyNumberFormat="1" applyFont="1" applyFill="1" applyBorder="1" applyAlignment="1">
      <alignment horizontal="center"/>
    </xf>
    <xf numFmtId="9" fontId="0" fillId="0" borderId="0" xfId="22" applyFont="1" applyFill="1" applyBorder="1" applyAlignment="1">
      <alignment horizontal="right"/>
    </xf>
    <xf numFmtId="43" fontId="0" fillId="0" borderId="0" xfId="0" applyNumberFormat="1" applyFont="1" applyFill="1" applyBorder="1" applyAlignment="1">
      <alignment/>
    </xf>
    <xf numFmtId="3" fontId="1" fillId="0" borderId="0" xfId="0" applyFont="1" applyFill="1" applyBorder="1" applyAlignment="1">
      <alignment horizontal="right"/>
    </xf>
    <xf numFmtId="41" fontId="0" fillId="0" borderId="3" xfId="15" applyNumberFormat="1" applyFont="1" applyFill="1" applyBorder="1" applyAlignment="1">
      <alignment horizontal="right"/>
    </xf>
    <xf numFmtId="41" fontId="0" fillId="0" borderId="4" xfId="15" applyNumberFormat="1" applyFont="1" applyFill="1" applyBorder="1" applyAlignment="1">
      <alignment horizontal="right"/>
    </xf>
    <xf numFmtId="41" fontId="0" fillId="0" borderId="5" xfId="15" applyNumberFormat="1" applyFont="1" applyFill="1" applyBorder="1" applyAlignment="1">
      <alignment horizontal="right"/>
    </xf>
    <xf numFmtId="218" fontId="0" fillId="0" borderId="0" xfId="15" applyNumberFormat="1" applyFont="1" applyFill="1" applyBorder="1" applyAlignment="1">
      <alignment horizontal="right"/>
    </xf>
    <xf numFmtId="3" fontId="0" fillId="0" borderId="0" xfId="0" applyFont="1" applyBorder="1" applyAlignment="1">
      <alignment/>
    </xf>
    <xf numFmtId="3" fontId="0" fillId="0" borderId="0" xfId="0" applyFont="1" applyBorder="1" applyAlignment="1">
      <alignment horizontal="center"/>
    </xf>
    <xf numFmtId="3" fontId="1" fillId="0" borderId="0" xfId="0" applyFont="1" applyBorder="1" applyAlignment="1">
      <alignment/>
    </xf>
    <xf numFmtId="3" fontId="1" fillId="0" borderId="0" xfId="0" applyFont="1" applyBorder="1" applyAlignment="1">
      <alignment horizontal="center"/>
    </xf>
    <xf numFmtId="3" fontId="1" fillId="0" borderId="0" xfId="0" applyFont="1" applyBorder="1" applyAlignment="1">
      <alignment horizontal="right"/>
    </xf>
    <xf numFmtId="3" fontId="1" fillId="0" borderId="0" xfId="0" applyFont="1" applyAlignment="1">
      <alignment horizontal="right"/>
    </xf>
    <xf numFmtId="15" fontId="1" fillId="0" borderId="0" xfId="0" applyNumberFormat="1" applyFont="1" applyAlignment="1">
      <alignment horizontal="right"/>
    </xf>
    <xf numFmtId="41" fontId="0" fillId="0" borderId="0" xfId="0" applyNumberFormat="1" applyFont="1" applyBorder="1" applyAlignment="1">
      <alignment/>
    </xf>
    <xf numFmtId="15" fontId="1" fillId="0" borderId="0" xfId="0" applyNumberFormat="1" applyFont="1" applyAlignment="1">
      <alignment horizontal="center"/>
    </xf>
    <xf numFmtId="41" fontId="0" fillId="0" borderId="0" xfId="0" applyNumberFormat="1" applyFont="1" applyBorder="1" applyAlignment="1" quotePrefix="1">
      <alignment horizontal="right"/>
    </xf>
    <xf numFmtId="41" fontId="0"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 xfId="0" applyNumberFormat="1" applyFont="1" applyBorder="1" applyAlignment="1">
      <alignment horizontal="center"/>
    </xf>
    <xf numFmtId="41" fontId="1" fillId="0" borderId="6" xfId="0" applyNumberFormat="1" applyFont="1" applyBorder="1" applyAlignment="1">
      <alignment horizontal="center"/>
    </xf>
    <xf numFmtId="188" fontId="0" fillId="0" borderId="0" xfId="0" applyNumberFormat="1" applyFont="1" applyBorder="1" applyAlignment="1">
      <alignment/>
    </xf>
    <xf numFmtId="3" fontId="0" fillId="0" borderId="0" xfId="0" applyFont="1" applyFill="1" applyBorder="1" applyAlignment="1">
      <alignment horizontal="justify" vertical="top"/>
    </xf>
    <xf numFmtId="41" fontId="1" fillId="0" borderId="0" xfId="0" applyNumberFormat="1" applyFont="1" applyFill="1" applyBorder="1" applyAlignment="1">
      <alignment/>
    </xf>
    <xf numFmtId="15" fontId="1" fillId="0" borderId="0" xfId="0" applyNumberFormat="1" applyFont="1" applyFill="1" applyBorder="1" applyAlignment="1">
      <alignment horizontal="center"/>
    </xf>
    <xf numFmtId="15" fontId="1" fillId="0" borderId="0" xfId="0" applyNumberFormat="1" applyFont="1" applyFill="1" applyBorder="1" applyAlignment="1" quotePrefix="1">
      <alignment horizontal="center"/>
    </xf>
    <xf numFmtId="41" fontId="1" fillId="0" borderId="0" xfId="0" applyNumberFormat="1" applyFont="1" applyFill="1" applyBorder="1" applyAlignment="1">
      <alignment horizontal="center"/>
    </xf>
    <xf numFmtId="41" fontId="0" fillId="0" borderId="0" xfId="0" applyNumberFormat="1" applyFont="1" applyFill="1" applyBorder="1" applyAlignment="1">
      <alignment/>
    </xf>
    <xf numFmtId="41" fontId="0" fillId="0" borderId="1" xfId="0" applyNumberFormat="1" applyFont="1" applyFill="1" applyBorder="1" applyAlignment="1">
      <alignment horizontal="center"/>
    </xf>
    <xf numFmtId="41" fontId="0" fillId="0" borderId="2" xfId="0" applyNumberFormat="1" applyFont="1" applyFill="1" applyBorder="1" applyAlignment="1">
      <alignment horizontal="center"/>
    </xf>
    <xf numFmtId="41" fontId="1" fillId="0" borderId="0" xfId="0" applyNumberFormat="1" applyFont="1" applyFill="1" applyBorder="1" applyAlignment="1">
      <alignment horizontal="right"/>
    </xf>
    <xf numFmtId="41" fontId="0" fillId="0" borderId="6" xfId="0" applyNumberFormat="1" applyFont="1" applyFill="1" applyBorder="1" applyAlignment="1">
      <alignment/>
    </xf>
    <xf numFmtId="3" fontId="0" fillId="0" borderId="0" xfId="0" applyFont="1" applyFill="1" applyBorder="1" applyAlignment="1">
      <alignment horizontal="justify" vertical="top" wrapText="1"/>
    </xf>
    <xf numFmtId="3" fontId="1" fillId="0" borderId="0" xfId="0" applyFont="1" applyFill="1" applyBorder="1" applyAlignment="1">
      <alignment/>
    </xf>
    <xf numFmtId="3" fontId="12" fillId="0" borderId="0" xfId="0" applyFont="1" applyFill="1" applyBorder="1" applyAlignment="1">
      <alignment/>
    </xf>
    <xf numFmtId="3" fontId="1" fillId="0" borderId="0" xfId="0" applyNumberFormat="1" applyFont="1" applyFill="1" applyBorder="1" applyAlignment="1">
      <alignment/>
    </xf>
    <xf numFmtId="3" fontId="0" fillId="0" borderId="0" xfId="0" applyFont="1" applyFill="1" applyBorder="1" applyAlignment="1">
      <alignment/>
    </xf>
    <xf numFmtId="0" fontId="0" fillId="0" borderId="0" xfId="0" applyNumberFormat="1" applyFont="1" applyFill="1" applyBorder="1" applyAlignment="1">
      <alignment horizontal="justify" vertical="top" wrapText="1"/>
    </xf>
    <xf numFmtId="3" fontId="0" fillId="0" borderId="0" xfId="0" applyFont="1" applyFill="1" applyBorder="1" applyAlignment="1">
      <alignment vertical="top"/>
    </xf>
    <xf numFmtId="3" fontId="0" fillId="0" borderId="0" xfId="0" applyNumberFormat="1" applyFont="1" applyFill="1" applyBorder="1" applyAlignment="1">
      <alignment/>
    </xf>
    <xf numFmtId="3" fontId="0" fillId="0" borderId="0" xfId="0" applyFont="1" applyFill="1" applyAlignment="1">
      <alignment horizontal="justify" vertical="top" wrapText="1"/>
    </xf>
    <xf numFmtId="3" fontId="0" fillId="0" borderId="0" xfId="0" applyFont="1" applyFill="1" applyAlignment="1">
      <alignment horizontal="justify" vertical="top"/>
    </xf>
    <xf numFmtId="3" fontId="0" fillId="0" borderId="0" xfId="0" applyFont="1" applyFill="1" applyBorder="1" applyAlignment="1">
      <alignment vertical="top" wrapText="1"/>
    </xf>
    <xf numFmtId="3" fontId="1" fillId="0" borderId="0" xfId="15" applyFont="1" applyFill="1" applyBorder="1" applyAlignment="1">
      <alignment horizontal="right"/>
    </xf>
    <xf numFmtId="3" fontId="12" fillId="0" borderId="0" xfId="0" applyFont="1" applyFill="1" applyBorder="1" applyAlignment="1">
      <alignment/>
    </xf>
    <xf numFmtId="3" fontId="0" fillId="0" borderId="0" xfId="15" applyFont="1" applyFill="1" applyBorder="1" applyAlignment="1">
      <alignment/>
    </xf>
    <xf numFmtId="3" fontId="0" fillId="0" borderId="0" xfId="15" applyFont="1" applyFill="1" applyBorder="1" applyAlignment="1">
      <alignment horizontal="center"/>
    </xf>
    <xf numFmtId="41" fontId="0" fillId="0" borderId="0" xfId="15" applyNumberFormat="1" applyFont="1" applyFill="1" applyBorder="1" applyAlignment="1">
      <alignment horizontal="center"/>
    </xf>
    <xf numFmtId="41" fontId="0" fillId="0" borderId="0" xfId="15" applyNumberFormat="1" applyFont="1" applyFill="1" applyBorder="1" applyAlignment="1">
      <alignment/>
    </xf>
    <xf numFmtId="41" fontId="0" fillId="0" borderId="6" xfId="15" applyNumberFormat="1" applyFont="1" applyFill="1" applyBorder="1" applyAlignment="1">
      <alignment horizontal="right"/>
    </xf>
    <xf numFmtId="10" fontId="0" fillId="0" borderId="0" xfId="22" applyNumberFormat="1" applyFont="1" applyFill="1" applyBorder="1" applyAlignment="1">
      <alignment/>
    </xf>
    <xf numFmtId="41" fontId="0" fillId="0" borderId="2" xfId="15" applyNumberFormat="1" applyFont="1" applyFill="1" applyBorder="1" applyAlignment="1">
      <alignment/>
    </xf>
    <xf numFmtId="41" fontId="0" fillId="0" borderId="2" xfId="15" applyNumberFormat="1" applyFont="1" applyFill="1" applyBorder="1" applyAlignment="1">
      <alignment horizontal="center"/>
    </xf>
    <xf numFmtId="41" fontId="0" fillId="0" borderId="6" xfId="15" applyNumberFormat="1" applyFont="1" applyFill="1" applyBorder="1" applyAlignment="1">
      <alignment horizontal="center"/>
    </xf>
    <xf numFmtId="3" fontId="0" fillId="0" borderId="0" xfId="0" applyFont="1" applyFill="1" applyBorder="1" applyAlignment="1" quotePrefix="1">
      <alignment horizontal="center"/>
    </xf>
    <xf numFmtId="3" fontId="0" fillId="0" borderId="6" xfId="15" applyFont="1" applyFill="1" applyBorder="1" applyAlignment="1">
      <alignment/>
    </xf>
    <xf numFmtId="3" fontId="0" fillId="0" borderId="0" xfId="0" applyFont="1" applyFill="1" applyBorder="1" applyAlignment="1">
      <alignment horizontal="justify"/>
    </xf>
    <xf numFmtId="3" fontId="14" fillId="0" borderId="0" xfId="0" applyFont="1" applyFill="1" applyBorder="1" applyAlignment="1">
      <alignment horizontal="center"/>
    </xf>
    <xf numFmtId="3" fontId="14" fillId="0" borderId="0" xfId="0" applyFont="1" applyFill="1" applyBorder="1" applyAlignment="1">
      <alignment/>
    </xf>
    <xf numFmtId="3" fontId="0" fillId="0" borderId="0" xfId="0" applyFont="1" applyFill="1" applyAlignment="1">
      <alignment horizontal="left" vertical="top" wrapText="1"/>
    </xf>
    <xf numFmtId="37" fontId="0" fillId="0" borderId="0" xfId="0" applyNumberFormat="1" applyFont="1" applyFill="1" applyBorder="1" applyAlignment="1">
      <alignment horizontal="right"/>
    </xf>
    <xf numFmtId="37" fontId="0" fillId="0" borderId="0" xfId="15" applyNumberFormat="1" applyFont="1" applyFill="1" applyBorder="1" applyAlignment="1">
      <alignment horizontal="right"/>
    </xf>
    <xf numFmtId="3" fontId="1" fillId="0" borderId="0" xfId="0" applyFont="1" applyFill="1" applyBorder="1" applyAlignment="1">
      <alignment horizontal="justify" vertical="top" wrapText="1"/>
    </xf>
    <xf numFmtId="3" fontId="1" fillId="0" borderId="0" xfId="0" applyFont="1" applyFill="1" applyBorder="1" applyAlignment="1">
      <alignment horizontal="left" vertical="top" wrapText="1"/>
    </xf>
    <xf numFmtId="3" fontId="0" fillId="0" borderId="0" xfId="0" applyFont="1" applyFill="1" applyAlignment="1">
      <alignment horizontal="justify"/>
    </xf>
    <xf numFmtId="41" fontId="0" fillId="0" borderId="0" xfId="0" applyNumberFormat="1" applyFont="1" applyFill="1" applyBorder="1" applyAlignment="1">
      <alignment horizontal="right"/>
    </xf>
    <xf numFmtId="41" fontId="0" fillId="0" borderId="1" xfId="0" applyNumberFormat="1" applyFont="1" applyFill="1" applyBorder="1" applyAlignment="1">
      <alignment horizontal="right"/>
    </xf>
    <xf numFmtId="41" fontId="0" fillId="0" borderId="7" xfId="15" applyNumberFormat="1" applyFont="1" applyFill="1" applyBorder="1" applyAlignment="1">
      <alignment horizontal="right"/>
    </xf>
    <xf numFmtId="41" fontId="0" fillId="0" borderId="6" xfId="0" applyNumberFormat="1" applyFont="1" applyFill="1" applyBorder="1" applyAlignment="1">
      <alignment horizontal="right"/>
    </xf>
    <xf numFmtId="3" fontId="0" fillId="0" borderId="0" xfId="0" applyFont="1" applyFill="1" applyBorder="1" applyAlignment="1">
      <alignment horizontal="left" vertical="top" wrapText="1"/>
    </xf>
    <xf numFmtId="3" fontId="1" fillId="0" borderId="0" xfId="0" applyFont="1" applyFill="1" applyAlignment="1">
      <alignment horizontal="justify" vertical="top"/>
    </xf>
    <xf numFmtId="219" fontId="0" fillId="0" borderId="0" xfId="0" applyNumberFormat="1" applyFont="1" applyFill="1" applyBorder="1" applyAlignment="1">
      <alignment horizontal="right"/>
    </xf>
    <xf numFmtId="3" fontId="0" fillId="0" borderId="0" xfId="0" applyFont="1" applyFill="1" applyAlignment="1">
      <alignment vertical="top" wrapText="1"/>
    </xf>
    <xf numFmtId="3" fontId="0" fillId="0" borderId="0" xfId="0" applyFont="1" applyFill="1" applyAlignment="1">
      <alignment/>
    </xf>
    <xf numFmtId="3" fontId="1" fillId="0" borderId="0" xfId="0" applyFont="1" applyFill="1" applyAlignment="1">
      <alignment/>
    </xf>
    <xf numFmtId="15" fontId="0" fillId="0" borderId="0" xfId="0" applyNumberFormat="1" applyFont="1" applyFill="1" applyAlignment="1" quotePrefix="1">
      <alignment/>
    </xf>
    <xf numFmtId="3" fontId="0" fillId="0" borderId="0" xfId="0" applyFont="1" applyFill="1" applyBorder="1" applyAlignment="1" quotePrefix="1">
      <alignment/>
    </xf>
    <xf numFmtId="3" fontId="0" fillId="0" borderId="0" xfId="0" applyNumberFormat="1" applyFont="1" applyFill="1" applyBorder="1" applyAlignment="1">
      <alignment/>
    </xf>
    <xf numFmtId="10" fontId="11" fillId="0" borderId="0" xfId="22" applyNumberFormat="1" applyFont="1" applyFill="1" applyBorder="1" applyAlignment="1">
      <alignment horizontal="right" vertical="top"/>
    </xf>
    <xf numFmtId="3" fontId="11" fillId="0" borderId="0" xfId="15" applyFont="1" applyFill="1" applyBorder="1" applyAlignment="1">
      <alignment horizontal="right" vertical="top"/>
    </xf>
    <xf numFmtId="10" fontId="11" fillId="0" borderId="0" xfId="22" applyNumberFormat="1" applyFont="1" applyFill="1" applyAlignment="1">
      <alignment horizontal="right"/>
    </xf>
    <xf numFmtId="3" fontId="11" fillId="0" borderId="0" xfId="0" applyFont="1" applyFill="1" applyBorder="1" applyAlignment="1">
      <alignment/>
    </xf>
    <xf numFmtId="3" fontId="0" fillId="0" borderId="2" xfId="0" applyFont="1" applyFill="1" applyBorder="1" applyAlignment="1">
      <alignment horizontal="right"/>
    </xf>
    <xf numFmtId="41" fontId="15" fillId="0" borderId="0" xfId="0" applyNumberFormat="1" applyFont="1" applyFill="1" applyBorder="1" applyAlignment="1">
      <alignment/>
    </xf>
    <xf numFmtId="41" fontId="0" fillId="0" borderId="5" xfId="0" applyNumberFormat="1" applyFont="1" applyFill="1" applyBorder="1" applyAlignment="1">
      <alignment horizontal="right"/>
    </xf>
    <xf numFmtId="43" fontId="0" fillId="0" borderId="0" xfId="0" applyNumberFormat="1" applyFont="1" applyFill="1" applyAlignment="1">
      <alignment horizontal="right"/>
    </xf>
    <xf numFmtId="43" fontId="0" fillId="0" borderId="0" xfId="0" applyNumberFormat="1" applyFont="1" applyFill="1" applyBorder="1" applyAlignment="1">
      <alignment horizontal="center"/>
    </xf>
    <xf numFmtId="43" fontId="0" fillId="0" borderId="0" xfId="0" applyNumberFormat="1" applyFont="1" applyFill="1" applyBorder="1" applyAlignment="1">
      <alignment horizontal="right"/>
    </xf>
    <xf numFmtId="4" fontId="0" fillId="0" borderId="0" xfId="0" applyNumberFormat="1" applyFont="1" applyFill="1" applyBorder="1" applyAlignment="1">
      <alignment/>
    </xf>
    <xf numFmtId="218" fontId="0" fillId="0" borderId="0" xfId="0" applyNumberFormat="1" applyFont="1" applyFill="1" applyBorder="1" applyAlignment="1">
      <alignment horizontal="right"/>
    </xf>
    <xf numFmtId="10" fontId="0" fillId="0" borderId="0" xfId="22" applyNumberFormat="1" applyFont="1" applyFill="1" applyAlignment="1">
      <alignment horizontal="right"/>
    </xf>
    <xf numFmtId="221" fontId="11" fillId="0" borderId="0" xfId="22" applyNumberFormat="1" applyFont="1" applyFill="1" applyBorder="1" applyAlignment="1">
      <alignment horizontal="right" vertical="top"/>
    </xf>
    <xf numFmtId="221" fontId="11" fillId="0" borderId="0" xfId="22" applyNumberFormat="1" applyFont="1" applyFill="1" applyAlignment="1">
      <alignment horizontal="right"/>
    </xf>
    <xf numFmtId="3" fontId="0" fillId="0" borderId="0" xfId="0" applyFont="1" applyFill="1" applyAlignment="1">
      <alignment horizontal="justify" vertical="center" shrinkToFit="1"/>
    </xf>
    <xf numFmtId="41" fontId="11" fillId="0" borderId="0" xfId="15" applyNumberFormat="1" applyFont="1" applyFill="1" applyAlignment="1">
      <alignment horizontal="right"/>
    </xf>
    <xf numFmtId="3" fontId="11" fillId="0" borderId="0" xfId="0" applyFont="1" applyFill="1" applyBorder="1" applyAlignment="1">
      <alignment horizontal="left" vertical="top"/>
    </xf>
    <xf numFmtId="3" fontId="15" fillId="0" borderId="0" xfId="0" applyFont="1" applyBorder="1" applyAlignment="1">
      <alignment/>
    </xf>
    <xf numFmtId="3" fontId="15" fillId="0" borderId="0" xfId="0" applyFont="1" applyBorder="1" applyAlignment="1">
      <alignment horizontal="center"/>
    </xf>
    <xf numFmtId="41" fontId="15" fillId="0" borderId="0" xfId="0" applyNumberFormat="1" applyFont="1" applyBorder="1" applyAlignment="1">
      <alignment/>
    </xf>
    <xf numFmtId="3" fontId="0" fillId="0" borderId="0" xfId="0" applyFont="1" applyFill="1" applyBorder="1" applyAlignment="1">
      <alignment horizontal="center" vertical="top" wrapText="1"/>
    </xf>
    <xf numFmtId="3" fontId="1" fillId="0" borderId="0" xfId="0" applyFont="1" applyFill="1" applyBorder="1" applyAlignment="1">
      <alignment horizontal="center" wrapText="1"/>
    </xf>
    <xf numFmtId="3" fontId="0" fillId="0" borderId="0" xfId="0" applyFont="1" applyFill="1" applyBorder="1" applyAlignment="1">
      <alignment horizontal="left" vertical="top"/>
    </xf>
    <xf numFmtId="3" fontId="1" fillId="0" borderId="0" xfId="0" applyFont="1" applyFill="1" applyBorder="1" applyAlignment="1">
      <alignment horizontal="right" vertical="top" wrapText="1"/>
    </xf>
    <xf numFmtId="3" fontId="1" fillId="0" borderId="0" xfId="0" applyFont="1" applyFill="1" applyBorder="1" applyAlignment="1">
      <alignment horizontal="left" vertical="top"/>
    </xf>
    <xf numFmtId="3" fontId="1" fillId="0" borderId="0" xfId="0" applyFont="1" applyFill="1" applyBorder="1" applyAlignment="1">
      <alignment vertical="top" wrapText="1"/>
    </xf>
    <xf numFmtId="3" fontId="1" fillId="0" borderId="0" xfId="0" applyFont="1" applyFill="1" applyBorder="1" applyAlignment="1">
      <alignment horizontal="center" vertical="top" wrapText="1"/>
    </xf>
    <xf numFmtId="3" fontId="0" fillId="0" borderId="0" xfId="15" applyFont="1" applyFill="1" applyBorder="1" applyAlignment="1">
      <alignment horizontal="right" vertical="top" wrapText="1"/>
    </xf>
    <xf numFmtId="41" fontId="1" fillId="0" borderId="6" xfId="0" applyNumberFormat="1" applyFont="1" applyFill="1" applyBorder="1" applyAlignment="1">
      <alignment horizontal="center"/>
    </xf>
    <xf numFmtId="3" fontId="0" fillId="0" borderId="0" xfId="0" applyFont="1" applyFill="1" applyAlignment="1">
      <alignment horizontal="justify" vertical="top" shrinkToFit="1"/>
    </xf>
    <xf numFmtId="3" fontId="1" fillId="0" borderId="0" xfId="0" applyFont="1" applyFill="1" applyBorder="1" applyAlignment="1">
      <alignment horizontal="left"/>
    </xf>
    <xf numFmtId="3" fontId="0" fillId="0" borderId="0" xfId="0" applyFont="1" applyFill="1" applyBorder="1" applyAlignment="1">
      <alignment horizontal="left"/>
    </xf>
    <xf numFmtId="3" fontId="1" fillId="0" borderId="0" xfId="0" applyFont="1" applyFill="1" applyBorder="1" applyAlignment="1">
      <alignment horizontal="center"/>
    </xf>
    <xf numFmtId="3" fontId="0" fillId="0" borderId="0" xfId="0" applyFont="1" applyFill="1" applyBorder="1" applyAlignment="1">
      <alignment horizontal="justify" vertical="top" shrinkToFit="1"/>
    </xf>
    <xf numFmtId="3" fontId="0" fillId="0" borderId="0" xfId="0" applyFont="1" applyFill="1" applyBorder="1" applyAlignment="1">
      <alignment horizontal="justify" vertical="top"/>
    </xf>
    <xf numFmtId="3" fontId="1" fillId="0" borderId="0" xfId="0" applyFont="1" applyBorder="1" applyAlignment="1">
      <alignment horizontal="left"/>
    </xf>
    <xf numFmtId="3" fontId="0" fillId="0" borderId="0" xfId="0" applyFont="1" applyBorder="1" applyAlignment="1">
      <alignment horizontal="left"/>
    </xf>
    <xf numFmtId="3" fontId="1" fillId="0" borderId="0" xfId="0" applyFont="1" applyBorder="1" applyAlignment="1">
      <alignment horizontal="center"/>
    </xf>
    <xf numFmtId="3" fontId="0" fillId="0" borderId="0" xfId="0" applyFont="1" applyFill="1" applyBorder="1" applyAlignment="1">
      <alignment horizontal="justify" vertical="top" wrapText="1"/>
    </xf>
    <xf numFmtId="3" fontId="0" fillId="0" borderId="0" xfId="0" applyFont="1" applyFill="1" applyAlignment="1">
      <alignment wrapText="1"/>
    </xf>
    <xf numFmtId="3" fontId="0" fillId="0" borderId="0" xfId="0" applyFont="1" applyFill="1" applyBorder="1" applyAlignment="1">
      <alignment horizontal="left" vertical="top"/>
    </xf>
    <xf numFmtId="3" fontId="0" fillId="0" borderId="0" xfId="0" applyAlignment="1">
      <alignment horizontal="justify" vertical="top" wrapText="1"/>
    </xf>
    <xf numFmtId="3" fontId="1" fillId="0" borderId="0" xfId="0" applyFont="1" applyFill="1" applyBorder="1" applyAlignment="1">
      <alignment horizontal="left" vertical="top" wrapText="1"/>
    </xf>
    <xf numFmtId="3" fontId="0" fillId="0" borderId="0" xfId="0" applyFont="1" applyFill="1" applyBorder="1" applyAlignment="1">
      <alignment horizontal="left" vertical="top" wrapText="1"/>
    </xf>
    <xf numFmtId="3" fontId="0" fillId="0" borderId="0" xfId="0" applyFont="1" applyFill="1" applyBorder="1" applyAlignment="1">
      <alignment vertical="top" wrapText="1"/>
    </xf>
    <xf numFmtId="3" fontId="0" fillId="0" borderId="0" xfId="0" applyFont="1" applyFill="1" applyAlignment="1">
      <alignment horizontal="justify" vertical="top" wrapText="1"/>
    </xf>
    <xf numFmtId="3" fontId="1" fillId="0" borderId="0" xfId="0" applyFont="1" applyFill="1" applyBorder="1" applyAlignment="1">
      <alignment horizontal="justify" vertical="top" wrapText="1"/>
    </xf>
    <xf numFmtId="0" fontId="0" fillId="0" borderId="0" xfId="0" applyNumberFormat="1" applyFont="1" applyFill="1" applyBorder="1" applyAlignment="1">
      <alignment horizontal="justify" vertical="top" wrapText="1"/>
    </xf>
    <xf numFmtId="0" fontId="0" fillId="0" borderId="0" xfId="0" applyNumberFormat="1" applyFont="1" applyFill="1" applyBorder="1" applyAlignment="1">
      <alignment horizontal="justify" vertical="top"/>
    </xf>
    <xf numFmtId="3" fontId="0" fillId="0" borderId="0" xfId="0" applyFont="1" applyFill="1" applyAlignment="1">
      <alignment horizontal="justify" vertical="top"/>
    </xf>
    <xf numFmtId="3" fontId="0" fillId="0" borderId="0" xfId="0" applyFont="1" applyFill="1" applyBorder="1" applyAlignment="1">
      <alignment horizontal="justify"/>
    </xf>
    <xf numFmtId="3" fontId="1" fillId="0" borderId="0" xfId="0" applyFont="1" applyFill="1" applyBorder="1" applyAlignment="1">
      <alignment horizontal="justify"/>
    </xf>
  </cellXfs>
  <cellStyles count="9">
    <cellStyle name="Normal" xfId="0"/>
    <cellStyle name="Comma" xfId="15"/>
    <cellStyle name="Comma [0]" xfId="16"/>
    <cellStyle name="Currency" xfId="17"/>
    <cellStyle name="Currency [0]" xfId="18"/>
    <cellStyle name="Followed Hyperlink" xfId="19"/>
    <cellStyle name="Hyperlink" xfId="20"/>
    <cellStyle name="Normal_Book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9900"/>
      <rgbColor rgb="00CC00FF"/>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CCECFF"/>
      <rgbColor rgb="00E0FFE0"/>
      <rgbColor rgb="00FFFF99"/>
      <rgbColor rgb="00A6CAF0"/>
      <rgbColor rgb="00FFCCFF"/>
      <rgbColor rgb="00CCCCFF"/>
      <rgbColor rgb="00FFCC99"/>
      <rgbColor rgb="002A6FF9"/>
      <rgbColor rgb="003FB8CD"/>
      <rgbColor rgb="00FFCC00"/>
      <rgbColor rgb="00FFE1FF"/>
      <rgbColor rgb="00CC99FF"/>
      <rgbColor rgb="00A0627A"/>
      <rgbColor rgb="00624FAC"/>
      <rgbColor rgb="00969696"/>
      <rgbColor rgb="001D2FBE"/>
      <rgbColor rgb="0099FF99"/>
      <rgbColor rgb="00004500"/>
      <rgbColor rgb="00453E01"/>
      <rgbColor rgb="006A2813"/>
      <rgbColor rgb="00CC99FF"/>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895350</xdr:colOff>
      <xdr:row>7</xdr:row>
      <xdr:rowOff>142875</xdr:rowOff>
    </xdr:to>
    <xdr:pic>
      <xdr:nvPicPr>
        <xdr:cNvPr id="1" name="Picture 3"/>
        <xdr:cNvPicPr preferRelativeResize="1">
          <a:picLocks noChangeAspect="1"/>
        </xdr:cNvPicPr>
      </xdr:nvPicPr>
      <xdr:blipFill>
        <a:blip r:embed="rId1"/>
        <a:stretch>
          <a:fillRect/>
        </a:stretch>
      </xdr:blipFill>
      <xdr:spPr>
        <a:xfrm>
          <a:off x="628650" y="161925"/>
          <a:ext cx="88582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85725</xdr:rowOff>
    </xdr:from>
    <xdr:to>
      <xdr:col>8</xdr:col>
      <xdr:colOff>0</xdr:colOff>
      <xdr:row>9</xdr:row>
      <xdr:rowOff>85725</xdr:rowOff>
    </xdr:to>
    <xdr:sp>
      <xdr:nvSpPr>
        <xdr:cNvPr id="1" name="Line 7"/>
        <xdr:cNvSpPr>
          <a:spLocks/>
        </xdr:cNvSpPr>
      </xdr:nvSpPr>
      <xdr:spPr>
        <a:xfrm>
          <a:off x="6667500" y="154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8</xdr:row>
      <xdr:rowOff>85725</xdr:rowOff>
    </xdr:from>
    <xdr:to>
      <xdr:col>5</xdr:col>
      <xdr:colOff>257175</xdr:colOff>
      <xdr:row>8</xdr:row>
      <xdr:rowOff>85725</xdr:rowOff>
    </xdr:to>
    <xdr:sp>
      <xdr:nvSpPr>
        <xdr:cNvPr id="2" name="Line 10"/>
        <xdr:cNvSpPr>
          <a:spLocks/>
        </xdr:cNvSpPr>
      </xdr:nvSpPr>
      <xdr:spPr>
        <a:xfrm flipH="1">
          <a:off x="2867025" y="138112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733425</xdr:colOff>
      <xdr:row>8</xdr:row>
      <xdr:rowOff>95250</xdr:rowOff>
    </xdr:from>
    <xdr:to>
      <xdr:col>10</xdr:col>
      <xdr:colOff>914400</xdr:colOff>
      <xdr:row>8</xdr:row>
      <xdr:rowOff>95250</xdr:rowOff>
    </xdr:to>
    <xdr:sp>
      <xdr:nvSpPr>
        <xdr:cNvPr id="3" name="Line 11"/>
        <xdr:cNvSpPr>
          <a:spLocks/>
        </xdr:cNvSpPr>
      </xdr:nvSpPr>
      <xdr:spPr>
        <a:xfrm>
          <a:off x="8362950" y="1390650"/>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571</xdr:row>
      <xdr:rowOff>0</xdr:rowOff>
    </xdr:from>
    <xdr:to>
      <xdr:col>9</xdr:col>
      <xdr:colOff>28575</xdr:colOff>
      <xdr:row>571</xdr:row>
      <xdr:rowOff>0</xdr:rowOff>
    </xdr:to>
    <xdr:sp>
      <xdr:nvSpPr>
        <xdr:cNvPr id="1" name="TextBox 25"/>
        <xdr:cNvSpPr txBox="1">
          <a:spLocks noChangeArrowheads="1"/>
        </xdr:cNvSpPr>
      </xdr:nvSpPr>
      <xdr:spPr>
        <a:xfrm>
          <a:off x="390525" y="98374200"/>
          <a:ext cx="55530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809625</xdr:colOff>
      <xdr:row>464</xdr:row>
      <xdr:rowOff>0</xdr:rowOff>
    </xdr:from>
    <xdr:to>
      <xdr:col>9</xdr:col>
      <xdr:colOff>114300</xdr:colOff>
      <xdr:row>464</xdr:row>
      <xdr:rowOff>0</xdr:rowOff>
    </xdr:to>
    <xdr:sp>
      <xdr:nvSpPr>
        <xdr:cNvPr id="2" name="TextBox 73"/>
        <xdr:cNvSpPr txBox="1">
          <a:spLocks noChangeArrowheads="1"/>
        </xdr:cNvSpPr>
      </xdr:nvSpPr>
      <xdr:spPr>
        <a:xfrm>
          <a:off x="5905500" y="79981425"/>
          <a:ext cx="1238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YYEE\Desktop\Group\NHR%201Q%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come Statement"/>
      <sheetName val="Balance Sheet"/>
      <sheetName val="Changes in Equity"/>
      <sheetName val="Cash Flow"/>
      <sheetName val="Notes"/>
    </sheetNames>
    <sheetDataSet>
      <sheetData sheetId="3">
        <row r="28">
          <cell r="E28">
            <v>45000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D18"/>
  <sheetViews>
    <sheetView zoomScale="85" zoomScaleNormal="85" zoomScaleSheetLayoutView="100" workbookViewId="0" topLeftCell="A1">
      <selection activeCell="F7" sqref="F7"/>
    </sheetView>
  </sheetViews>
  <sheetFormatPr defaultColWidth="9.140625" defaultRowHeight="12.75"/>
  <cols>
    <col min="1" max="1" width="9.28125" style="1" bestFit="1" customWidth="1"/>
    <col min="2" max="2" width="14.57421875" style="1" bestFit="1" customWidth="1"/>
    <col min="3" max="16384" width="9.140625" style="1" customWidth="1"/>
  </cols>
  <sheetData>
    <row r="2" ht="12.75"/>
    <row r="3" ht="12.75">
      <c r="D3"/>
    </row>
    <row r="4" ht="12.75"/>
    <row r="5" ht="12.75"/>
    <row r="6" ht="12.75"/>
    <row r="7" ht="12.75"/>
    <row r="8" ht="12.75"/>
    <row r="10" ht="23.25">
      <c r="B10" s="2" t="s">
        <v>126</v>
      </c>
    </row>
    <row r="11" ht="15">
      <c r="B11" s="3" t="s">
        <v>127</v>
      </c>
    </row>
    <row r="12" ht="15">
      <c r="B12" s="3" t="s">
        <v>124</v>
      </c>
    </row>
    <row r="13" ht="20.25">
      <c r="B13" s="4"/>
    </row>
    <row r="14" s="5" customFormat="1" ht="18">
      <c r="B14" s="6" t="s">
        <v>125</v>
      </c>
    </row>
    <row r="15" s="5" customFormat="1" ht="18">
      <c r="B15" s="6"/>
    </row>
    <row r="16" s="5" customFormat="1" ht="18">
      <c r="B16" s="8" t="s">
        <v>288</v>
      </c>
    </row>
    <row r="17" s="5" customFormat="1" ht="18">
      <c r="B17" s="6"/>
    </row>
    <row r="18" s="5" customFormat="1" ht="18">
      <c r="B18" s="7" t="s">
        <v>289</v>
      </c>
    </row>
  </sheetData>
  <printOptions/>
  <pageMargins left="0.5" right="0.5" top="0.75" bottom="0.7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5"/>
  <sheetViews>
    <sheetView tabSelected="1" view="pageBreakPreview" zoomScaleSheetLayoutView="100" workbookViewId="0" topLeftCell="A10">
      <selection activeCell="A19" sqref="A19"/>
    </sheetView>
  </sheetViews>
  <sheetFormatPr defaultColWidth="9.140625" defaultRowHeight="12.75"/>
  <cols>
    <col min="1" max="1" width="29.140625" style="14" customWidth="1"/>
    <col min="2" max="2" width="8.7109375" style="14" customWidth="1"/>
    <col min="3" max="3" width="1.7109375" style="14" customWidth="1"/>
    <col min="4" max="5" width="15.28125" style="14" customWidth="1"/>
    <col min="6" max="6" width="1.28515625" style="14" customWidth="1"/>
    <col min="7" max="8" width="15.57421875" style="14" customWidth="1"/>
    <col min="9" max="9" width="3.140625" style="14" customWidth="1"/>
    <col min="10" max="10" width="9.28125" style="14" customWidth="1"/>
    <col min="11" max="11" width="12.00390625" style="14" customWidth="1"/>
    <col min="12" max="16384" width="9.28125" style="14" customWidth="1"/>
  </cols>
  <sheetData>
    <row r="1" spans="1:8" ht="12.75">
      <c r="A1" s="142" t="s">
        <v>128</v>
      </c>
      <c r="B1" s="142"/>
      <c r="C1" s="142"/>
      <c r="D1" s="142"/>
      <c r="E1" s="142"/>
      <c r="F1" s="142"/>
      <c r="G1" s="142"/>
      <c r="H1" s="142"/>
    </row>
    <row r="2" spans="1:8" ht="12.75">
      <c r="A2" s="143" t="s">
        <v>129</v>
      </c>
      <c r="B2" s="143"/>
      <c r="C2" s="143"/>
      <c r="D2" s="143"/>
      <c r="E2" s="143"/>
      <c r="F2" s="143"/>
      <c r="G2" s="143"/>
      <c r="H2" s="143"/>
    </row>
    <row r="3" spans="1:8" s="9" customFormat="1" ht="12.75">
      <c r="A3" s="143" t="s">
        <v>81</v>
      </c>
      <c r="B3" s="143"/>
      <c r="C3" s="143"/>
      <c r="D3" s="143"/>
      <c r="E3" s="143"/>
      <c r="F3" s="143"/>
      <c r="G3" s="143"/>
      <c r="H3" s="143"/>
    </row>
    <row r="5" spans="1:8" ht="12.75">
      <c r="A5" s="10" t="s">
        <v>82</v>
      </c>
      <c r="B5" s="10"/>
      <c r="C5" s="11"/>
      <c r="D5" s="11"/>
      <c r="E5" s="11"/>
      <c r="F5" s="11"/>
      <c r="G5" s="11"/>
      <c r="H5" s="11"/>
    </row>
    <row r="6" spans="1:8" ht="12.75">
      <c r="A6" s="10" t="s">
        <v>290</v>
      </c>
      <c r="B6" s="10"/>
      <c r="C6" s="11"/>
      <c r="D6" s="11"/>
      <c r="E6" s="11"/>
      <c r="F6" s="11"/>
      <c r="G6" s="11"/>
      <c r="H6" s="11"/>
    </row>
    <row r="7" spans="1:8" ht="12.75">
      <c r="A7" s="14" t="s">
        <v>130</v>
      </c>
      <c r="C7" s="9"/>
      <c r="D7" s="9"/>
      <c r="E7" s="9"/>
      <c r="F7" s="9"/>
      <c r="G7" s="9"/>
      <c r="H7" s="9"/>
    </row>
    <row r="8" spans="3:8" ht="12.75">
      <c r="C8" s="9"/>
      <c r="D8" s="9"/>
      <c r="E8" s="9"/>
      <c r="F8" s="9"/>
      <c r="G8" s="9"/>
      <c r="H8" s="9"/>
    </row>
    <row r="9" spans="3:8" ht="12.75">
      <c r="C9" s="9"/>
      <c r="D9" s="144" t="s">
        <v>235</v>
      </c>
      <c r="E9" s="144"/>
      <c r="F9" s="9"/>
      <c r="G9" s="144" t="s">
        <v>238</v>
      </c>
      <c r="H9" s="144"/>
    </row>
    <row r="10" spans="1:8" ht="12.75">
      <c r="A10" s="9"/>
      <c r="B10" s="9"/>
      <c r="C10" s="9"/>
      <c r="D10" s="144" t="s">
        <v>203</v>
      </c>
      <c r="E10" s="144"/>
      <c r="F10" s="12"/>
      <c r="G10" s="144" t="s">
        <v>292</v>
      </c>
      <c r="H10" s="144"/>
    </row>
    <row r="11" spans="1:8" ht="12.75">
      <c r="A11" s="9"/>
      <c r="B11" s="9"/>
      <c r="C11" s="9"/>
      <c r="D11" s="12" t="s">
        <v>291</v>
      </c>
      <c r="E11" s="12" t="s">
        <v>212</v>
      </c>
      <c r="F11" s="12"/>
      <c r="G11" s="12" t="str">
        <f>D11</f>
        <v>31.12.2007</v>
      </c>
      <c r="H11" s="12" t="str">
        <f>E11</f>
        <v>31.12.2006</v>
      </c>
    </row>
    <row r="12" spans="2:8" ht="12.75">
      <c r="B12" s="12" t="s">
        <v>144</v>
      </c>
      <c r="C12" s="12"/>
      <c r="D12" s="12" t="s">
        <v>50</v>
      </c>
      <c r="E12" s="12" t="str">
        <f>D12</f>
        <v>RM'000</v>
      </c>
      <c r="F12" s="12"/>
      <c r="G12" s="12" t="str">
        <f>E12</f>
        <v>RM'000</v>
      </c>
      <c r="H12" s="12" t="str">
        <f>G12</f>
        <v>RM'000</v>
      </c>
    </row>
    <row r="13" ht="12.75">
      <c r="H13" s="15"/>
    </row>
    <row r="14" spans="1:8" ht="12.75">
      <c r="A14" s="14" t="s">
        <v>49</v>
      </c>
      <c r="B14" s="16" t="s">
        <v>96</v>
      </c>
      <c r="C14" s="17"/>
      <c r="D14" s="18">
        <v>14775</v>
      </c>
      <c r="E14" s="18">
        <v>15746</v>
      </c>
      <c r="F14" s="18"/>
      <c r="G14" s="18">
        <v>44407</v>
      </c>
      <c r="H14" s="18">
        <v>43619</v>
      </c>
    </row>
    <row r="15" spans="1:12" ht="12.75">
      <c r="A15" s="121"/>
      <c r="B15" s="19"/>
      <c r="C15" s="17"/>
      <c r="D15" s="112"/>
      <c r="E15" s="124"/>
      <c r="F15" s="18"/>
      <c r="G15" s="112"/>
      <c r="H15" s="124"/>
      <c r="L15" s="20"/>
    </row>
    <row r="16" spans="1:8" ht="12.75">
      <c r="A16" s="14" t="s">
        <v>119</v>
      </c>
      <c r="B16" s="19"/>
      <c r="C16" s="17"/>
      <c r="D16" s="18">
        <v>-12021</v>
      </c>
      <c r="E16" s="18">
        <v>-9636</v>
      </c>
      <c r="F16" s="18"/>
      <c r="G16" s="18">
        <v>-33510</v>
      </c>
      <c r="H16" s="18">
        <v>-28228</v>
      </c>
    </row>
    <row r="17" spans="2:8" ht="12.75">
      <c r="B17" s="19"/>
      <c r="C17" s="17"/>
      <c r="D17" s="21"/>
      <c r="E17" s="21"/>
      <c r="F17" s="18"/>
      <c r="G17" s="21"/>
      <c r="H17" s="21"/>
    </row>
    <row r="18" spans="1:8" ht="12.75">
      <c r="A18" s="9" t="s">
        <v>120</v>
      </c>
      <c r="B18" s="19"/>
      <c r="C18" s="17"/>
      <c r="D18" s="18">
        <f>D14+D16</f>
        <v>2754</v>
      </c>
      <c r="E18" s="18">
        <f>E14+E16</f>
        <v>6110</v>
      </c>
      <c r="F18" s="18"/>
      <c r="G18" s="18">
        <f>G14+G16</f>
        <v>10897</v>
      </c>
      <c r="H18" s="18">
        <f>H14+H16</f>
        <v>15391</v>
      </c>
    </row>
    <row r="19" spans="2:8" ht="12.75">
      <c r="B19" s="19"/>
      <c r="C19" s="17"/>
      <c r="D19" s="111"/>
      <c r="E19" s="18"/>
      <c r="F19" s="111"/>
      <c r="G19" s="111"/>
      <c r="H19" s="124"/>
    </row>
    <row r="20" spans="1:8" ht="12.75">
      <c r="A20" s="14" t="s">
        <v>121</v>
      </c>
      <c r="B20" s="19"/>
      <c r="C20" s="17"/>
      <c r="D20" s="18">
        <v>811</v>
      </c>
      <c r="E20" s="18">
        <v>32</v>
      </c>
      <c r="F20" s="18"/>
      <c r="G20" s="18">
        <v>940</v>
      </c>
      <c r="H20" s="18">
        <v>136</v>
      </c>
    </row>
    <row r="21" spans="2:8" ht="12.75">
      <c r="B21" s="19"/>
      <c r="C21" s="17"/>
      <c r="D21" s="18"/>
      <c r="E21" s="18"/>
      <c r="F21" s="18"/>
      <c r="G21" s="18"/>
      <c r="H21" s="18"/>
    </row>
    <row r="22" spans="1:8" ht="12.75">
      <c r="A22" s="14" t="s">
        <v>122</v>
      </c>
      <c r="B22" s="22"/>
      <c r="C22" s="17"/>
      <c r="D22" s="18">
        <v>-2172</v>
      </c>
      <c r="E22" s="18">
        <v>-2022</v>
      </c>
      <c r="F22" s="18"/>
      <c r="G22" s="18">
        <v>-7296</v>
      </c>
      <c r="H22" s="18">
        <v>-7141</v>
      </c>
    </row>
    <row r="23" spans="2:8" ht="12.75">
      <c r="B23" s="19"/>
      <c r="C23" s="17"/>
      <c r="D23" s="18"/>
      <c r="E23" s="18"/>
      <c r="F23" s="18"/>
      <c r="G23" s="18"/>
      <c r="H23" s="18"/>
    </row>
    <row r="24" spans="1:8" ht="12.75">
      <c r="A24" s="14" t="s">
        <v>61</v>
      </c>
      <c r="B24" s="19"/>
      <c r="C24" s="17"/>
      <c r="D24" s="18">
        <v>0</v>
      </c>
      <c r="E24" s="18">
        <v>8</v>
      </c>
      <c r="F24" s="18"/>
      <c r="G24" s="18">
        <v>22</v>
      </c>
      <c r="H24" s="18">
        <v>60</v>
      </c>
    </row>
    <row r="25" spans="2:8" ht="12.75">
      <c r="B25" s="19"/>
      <c r="C25" s="17"/>
      <c r="D25" s="18"/>
      <c r="E25" s="18"/>
      <c r="F25" s="18"/>
      <c r="G25" s="18"/>
      <c r="H25" s="18"/>
    </row>
    <row r="26" spans="1:8" ht="12.75">
      <c r="A26" s="11" t="s">
        <v>41</v>
      </c>
      <c r="C26" s="23"/>
      <c r="D26" s="24">
        <v>-284</v>
      </c>
      <c r="E26" s="24">
        <v>-127</v>
      </c>
      <c r="F26" s="25"/>
      <c r="G26" s="24">
        <v>-584</v>
      </c>
      <c r="H26" s="18">
        <v>-325</v>
      </c>
    </row>
    <row r="27" spans="1:8" ht="12.75">
      <c r="A27" s="11"/>
      <c r="C27" s="23"/>
      <c r="D27" s="21"/>
      <c r="E27" s="21"/>
      <c r="F27" s="18"/>
      <c r="G27" s="21"/>
      <c r="H27" s="21"/>
    </row>
    <row r="28" spans="1:8" ht="12.75">
      <c r="A28" s="9" t="s">
        <v>60</v>
      </c>
      <c r="B28" s="22"/>
      <c r="C28" s="23"/>
      <c r="D28" s="24">
        <f>SUM(D18:D27)</f>
        <v>1109</v>
      </c>
      <c r="E28" s="24">
        <f>SUM(E18:E27)</f>
        <v>4001</v>
      </c>
      <c r="F28" s="25"/>
      <c r="G28" s="24">
        <f>SUM(G18:G27)</f>
        <v>3979</v>
      </c>
      <c r="H28" s="24">
        <f>SUM(H18:H27)</f>
        <v>8121</v>
      </c>
    </row>
    <row r="29" spans="1:8" ht="12.75">
      <c r="A29" s="11"/>
      <c r="C29" s="23"/>
      <c r="D29" s="113"/>
      <c r="E29" s="24"/>
      <c r="F29" s="25"/>
      <c r="G29" s="113"/>
      <c r="H29" s="24"/>
    </row>
    <row r="30" spans="1:8" ht="12.75">
      <c r="A30" s="14" t="s">
        <v>40</v>
      </c>
      <c r="B30" s="22" t="s">
        <v>103</v>
      </c>
      <c r="C30" s="23"/>
      <c r="D30" s="24">
        <v>1088</v>
      </c>
      <c r="E30" s="24">
        <v>-416</v>
      </c>
      <c r="F30" s="25"/>
      <c r="G30" s="24">
        <v>379</v>
      </c>
      <c r="H30" s="18">
        <v>-1020</v>
      </c>
    </row>
    <row r="31" spans="3:8" ht="12.75">
      <c r="C31" s="23"/>
      <c r="D31" s="27"/>
      <c r="E31" s="27"/>
      <c r="F31" s="18"/>
      <c r="G31" s="27"/>
      <c r="H31" s="27"/>
    </row>
    <row r="32" spans="1:8" ht="12.75">
      <c r="A32" s="9"/>
      <c r="C32" s="23"/>
      <c r="D32" s="24"/>
      <c r="E32" s="24"/>
      <c r="F32" s="25"/>
      <c r="G32" s="24"/>
      <c r="H32" s="24"/>
    </row>
    <row r="33" spans="1:8" ht="13.5" thickBot="1">
      <c r="A33" s="9" t="s">
        <v>201</v>
      </c>
      <c r="B33" s="22"/>
      <c r="C33" s="23"/>
      <c r="D33" s="28">
        <f>SUM(D28:D31)</f>
        <v>2197</v>
      </c>
      <c r="E33" s="28">
        <f>SUM(E28:E31)</f>
        <v>3585</v>
      </c>
      <c r="F33" s="25"/>
      <c r="G33" s="28">
        <f>SUM(G28:G31)</f>
        <v>4358</v>
      </c>
      <c r="H33" s="28">
        <f>SUM(H28:H31)</f>
        <v>7101</v>
      </c>
    </row>
    <row r="34" spans="3:8" ht="13.5" thickTop="1">
      <c r="C34" s="23"/>
      <c r="D34" s="113"/>
      <c r="E34" s="24"/>
      <c r="F34" s="113"/>
      <c r="G34" s="113"/>
      <c r="H34" s="127"/>
    </row>
    <row r="35" spans="3:8" ht="12.75">
      <c r="C35" s="23"/>
      <c r="D35" s="113"/>
      <c r="E35" s="24"/>
      <c r="F35" s="25"/>
      <c r="G35" s="113"/>
      <c r="H35" s="125"/>
    </row>
    <row r="36" spans="1:8" ht="12.75">
      <c r="A36" s="9" t="s">
        <v>42</v>
      </c>
      <c r="C36" s="23"/>
      <c r="D36" s="24"/>
      <c r="E36" s="24"/>
      <c r="F36" s="25"/>
      <c r="G36" s="24"/>
      <c r="H36" s="125"/>
    </row>
    <row r="37" spans="3:8" ht="12.75">
      <c r="C37" s="23"/>
      <c r="D37" s="123"/>
      <c r="E37" s="24"/>
      <c r="F37" s="123"/>
      <c r="G37" s="123"/>
      <c r="H37" s="125"/>
    </row>
    <row r="38" spans="1:8" ht="12.75">
      <c r="A38" s="14" t="s">
        <v>43</v>
      </c>
      <c r="C38" s="23"/>
      <c r="D38" s="18">
        <f>D41-D39</f>
        <v>2197</v>
      </c>
      <c r="E38" s="18">
        <f>E41-E39</f>
        <v>3244</v>
      </c>
      <c r="F38" s="25"/>
      <c r="G38" s="18">
        <f>G41-G39</f>
        <v>3285</v>
      </c>
      <c r="H38" s="18">
        <f>H41-H39</f>
        <v>5260</v>
      </c>
    </row>
    <row r="39" spans="1:8" ht="12.75">
      <c r="A39" s="14" t="s">
        <v>44</v>
      </c>
      <c r="C39" s="23"/>
      <c r="D39" s="29">
        <v>0</v>
      </c>
      <c r="E39" s="29">
        <v>341</v>
      </c>
      <c r="F39" s="25"/>
      <c r="G39" s="29">
        <v>1073</v>
      </c>
      <c r="H39" s="21">
        <v>1841</v>
      </c>
    </row>
    <row r="40" spans="3:8" ht="12.75">
      <c r="C40" s="23"/>
      <c r="D40" s="24"/>
      <c r="E40" s="24"/>
      <c r="F40" s="25"/>
      <c r="G40" s="24"/>
      <c r="H40" s="24"/>
    </row>
    <row r="41" spans="1:8" ht="13.5" thickBot="1">
      <c r="A41" s="14" t="s">
        <v>201</v>
      </c>
      <c r="C41" s="23"/>
      <c r="D41" s="28">
        <f>D33</f>
        <v>2197</v>
      </c>
      <c r="E41" s="28">
        <f>E33</f>
        <v>3585</v>
      </c>
      <c r="F41" s="25"/>
      <c r="G41" s="28">
        <f>G33</f>
        <v>4358</v>
      </c>
      <c r="H41" s="28">
        <f>H33</f>
        <v>7101</v>
      </c>
    </row>
    <row r="42" spans="3:8" ht="13.5" thickTop="1">
      <c r="C42" s="23"/>
      <c r="D42" s="24"/>
      <c r="E42" s="26"/>
      <c r="F42" s="25"/>
      <c r="G42" s="24"/>
      <c r="H42" s="32"/>
    </row>
    <row r="43" spans="2:8" ht="12.75">
      <c r="B43" s="22"/>
      <c r="D43" s="31"/>
      <c r="E43" s="32"/>
      <c r="F43" s="32"/>
      <c r="G43" s="33"/>
      <c r="H43" s="32"/>
    </row>
    <row r="44" spans="1:8" ht="12.75">
      <c r="A44" s="9" t="s">
        <v>196</v>
      </c>
      <c r="B44" s="22"/>
      <c r="D44" s="31"/>
      <c r="E44" s="32"/>
      <c r="F44" s="32"/>
      <c r="G44" s="32"/>
      <c r="H44" s="32"/>
    </row>
    <row r="45" spans="1:8" ht="12.75">
      <c r="A45" s="9" t="s">
        <v>180</v>
      </c>
      <c r="B45" s="22"/>
      <c r="D45" s="31"/>
      <c r="E45" s="119"/>
      <c r="F45" s="32"/>
      <c r="G45" s="32"/>
      <c r="H45" s="32"/>
    </row>
    <row r="46" spans="1:8" ht="12.75">
      <c r="A46" s="14" t="s">
        <v>51</v>
      </c>
      <c r="B46" s="22" t="s">
        <v>110</v>
      </c>
      <c r="D46" s="118">
        <f>Notes!G528</f>
        <v>0.9940231923663362</v>
      </c>
      <c r="E46" s="118">
        <f>Notes!H528</f>
        <v>1.4518503931721856</v>
      </c>
      <c r="F46" s="120"/>
      <c r="G46" s="118">
        <f>Notes!I528</f>
        <v>1.4862841087498473</v>
      </c>
      <c r="H46" s="118">
        <f>Notes!J528</f>
        <v>2.341868240972009</v>
      </c>
    </row>
    <row r="47" spans="2:8" ht="12.75">
      <c r="B47" s="22"/>
      <c r="D47" s="118"/>
      <c r="E47" s="118"/>
      <c r="F47" s="120"/>
      <c r="G47" s="118"/>
      <c r="H47" s="119"/>
    </row>
    <row r="48" spans="1:8" ht="12.75">
      <c r="A48" s="14" t="s">
        <v>52</v>
      </c>
      <c r="B48" s="22" t="s">
        <v>110</v>
      </c>
      <c r="D48" s="120">
        <f>Notes!G550</f>
        <v>0.9311413156344434</v>
      </c>
      <c r="E48" s="120">
        <f>Notes!H550</f>
        <v>1.351475207678912</v>
      </c>
      <c r="F48" s="120"/>
      <c r="G48" s="120">
        <f>Notes!I550</f>
        <v>1.3933543149447325</v>
      </c>
      <c r="H48" s="120">
        <f>Notes!J550</f>
        <v>2.192470572543266</v>
      </c>
    </row>
    <row r="49" spans="4:8" ht="12.75">
      <c r="D49" s="34"/>
      <c r="E49" s="34"/>
      <c r="F49" s="34"/>
      <c r="G49" s="34"/>
      <c r="H49" s="34"/>
    </row>
    <row r="50" spans="4:8" ht="12.75">
      <c r="D50" s="34"/>
      <c r="E50" s="34"/>
      <c r="F50" s="34"/>
      <c r="G50" s="34"/>
      <c r="H50" s="34"/>
    </row>
    <row r="51" spans="4:8" ht="12.75">
      <c r="D51" s="34"/>
      <c r="F51" s="34"/>
      <c r="G51" s="34"/>
      <c r="H51" s="34"/>
    </row>
    <row r="53" spans="1:5" ht="12.75">
      <c r="A53" s="11"/>
      <c r="B53" s="11"/>
      <c r="E53" s="126"/>
    </row>
    <row r="54" spans="1:8" ht="12.75" customHeight="1">
      <c r="A54" s="141" t="s">
        <v>22</v>
      </c>
      <c r="B54" s="141"/>
      <c r="C54" s="141"/>
      <c r="D54" s="141"/>
      <c r="E54" s="141"/>
      <c r="F54" s="141"/>
      <c r="G54" s="141"/>
      <c r="H54" s="141"/>
    </row>
    <row r="55" spans="1:8" ht="30" customHeight="1">
      <c r="A55" s="141"/>
      <c r="B55" s="141"/>
      <c r="C55" s="141"/>
      <c r="D55" s="141"/>
      <c r="E55" s="141"/>
      <c r="F55" s="141"/>
      <c r="G55" s="141"/>
      <c r="H55" s="141"/>
    </row>
  </sheetData>
  <mergeCells count="8">
    <mergeCell ref="A54:H55"/>
    <mergeCell ref="A1:H1"/>
    <mergeCell ref="A2:H2"/>
    <mergeCell ref="A3:H3"/>
    <mergeCell ref="G10:H10"/>
    <mergeCell ref="D10:E10"/>
    <mergeCell ref="D9:E9"/>
    <mergeCell ref="G9:H9"/>
  </mergeCells>
  <printOptions/>
  <pageMargins left="0.5" right="0.5" top="0.5" bottom="0.5" header="0.5" footer="0.35"/>
  <pageSetup horizontalDpi="300" verticalDpi="300" orientation="portrait" scale="90" r:id="rId1"/>
  <headerFooter alignWithMargins="0">
    <oddFooter>&amp;C&amp;"Times New Roman,Regular" 1</oddFooter>
  </headerFooter>
</worksheet>
</file>

<file path=xl/worksheets/sheet3.xml><?xml version="1.0" encoding="utf-8"?>
<worksheet xmlns="http://schemas.openxmlformats.org/spreadsheetml/2006/main" xmlns:r="http://schemas.openxmlformats.org/officeDocument/2006/relationships">
  <dimension ref="A1:G62"/>
  <sheetViews>
    <sheetView view="pageBreakPreview" zoomScaleSheetLayoutView="100" workbookViewId="0" topLeftCell="A40">
      <selection activeCell="E58" sqref="E58"/>
    </sheetView>
  </sheetViews>
  <sheetFormatPr defaultColWidth="9.140625" defaultRowHeight="12.75"/>
  <cols>
    <col min="1" max="1" width="3.421875" style="14" customWidth="1"/>
    <col min="2" max="2" width="3.8515625" style="14" customWidth="1"/>
    <col min="3" max="3" width="45.00390625" style="14" customWidth="1"/>
    <col min="4" max="4" width="10.421875" style="14" customWidth="1"/>
    <col min="5" max="5" width="14.421875" style="14" customWidth="1"/>
    <col min="6" max="6" width="1.57421875" style="14" customWidth="1"/>
    <col min="7" max="7" width="14.00390625" style="14" customWidth="1"/>
    <col min="8" max="16384" width="9.28125" style="14" customWidth="1"/>
  </cols>
  <sheetData>
    <row r="1" spans="1:7" ht="12.75">
      <c r="A1" s="142" t="s">
        <v>126</v>
      </c>
      <c r="B1" s="142"/>
      <c r="C1" s="142"/>
      <c r="D1" s="142"/>
      <c r="E1" s="142"/>
      <c r="F1" s="142"/>
      <c r="G1" s="142"/>
    </row>
    <row r="2" spans="1:7" ht="12.75">
      <c r="A2" s="143" t="s">
        <v>129</v>
      </c>
      <c r="B2" s="143"/>
      <c r="C2" s="143"/>
      <c r="D2" s="143"/>
      <c r="E2" s="143"/>
      <c r="F2" s="143"/>
      <c r="G2" s="143"/>
    </row>
    <row r="3" spans="1:7" ht="12.75">
      <c r="A3" s="143" t="s">
        <v>81</v>
      </c>
      <c r="B3" s="143"/>
      <c r="C3" s="143"/>
      <c r="D3" s="143"/>
      <c r="E3" s="143"/>
      <c r="F3" s="143"/>
      <c r="G3" s="143"/>
    </row>
    <row r="5" s="9" customFormat="1" ht="12.75">
      <c r="A5" s="9" t="s">
        <v>293</v>
      </c>
    </row>
    <row r="6" s="9" customFormat="1" ht="12.75">
      <c r="A6" s="14" t="s">
        <v>130</v>
      </c>
    </row>
    <row r="8" spans="4:7" ht="12.75">
      <c r="D8" s="22"/>
      <c r="E8" s="15" t="s">
        <v>132</v>
      </c>
      <c r="G8" s="15" t="s">
        <v>133</v>
      </c>
    </row>
    <row r="9" spans="4:7" ht="12.75">
      <c r="D9" s="22"/>
      <c r="E9" s="35" t="s">
        <v>53</v>
      </c>
      <c r="F9" s="35"/>
      <c r="G9" s="35" t="s">
        <v>53</v>
      </c>
    </row>
    <row r="10" spans="4:7" ht="12.75">
      <c r="D10" s="22" t="s">
        <v>144</v>
      </c>
      <c r="E10" s="35" t="str">
        <f>'Income Statement'!D11</f>
        <v>31.12.2007</v>
      </c>
      <c r="F10" s="35"/>
      <c r="G10" s="35" t="s">
        <v>212</v>
      </c>
    </row>
    <row r="11" spans="4:7" ht="12.75">
      <c r="D11" s="12"/>
      <c r="E11" s="35" t="s">
        <v>50</v>
      </c>
      <c r="F11" s="35"/>
      <c r="G11" s="35" t="str">
        <f>E11</f>
        <v>RM'000</v>
      </c>
    </row>
    <row r="12" spans="1:7" ht="12.75">
      <c r="A12" s="9" t="s">
        <v>185</v>
      </c>
      <c r="E12" s="35"/>
      <c r="F12" s="35"/>
      <c r="G12" s="35"/>
    </row>
    <row r="13" ht="12.75">
      <c r="A13" s="9" t="s">
        <v>190</v>
      </c>
    </row>
    <row r="14" spans="2:7" ht="12.75">
      <c r="B14" s="14" t="s">
        <v>79</v>
      </c>
      <c r="D14" s="22" t="s">
        <v>93</v>
      </c>
      <c r="E14" s="25">
        <v>34821</v>
      </c>
      <c r="F14" s="25"/>
      <c r="G14" s="25">
        <v>35352</v>
      </c>
    </row>
    <row r="15" spans="2:7" ht="12.75">
      <c r="B15" s="14" t="s">
        <v>278</v>
      </c>
      <c r="D15" s="22"/>
      <c r="E15" s="25">
        <v>6160</v>
      </c>
      <c r="F15" s="25"/>
      <c r="G15" s="25">
        <v>0</v>
      </c>
    </row>
    <row r="16" spans="4:7" ht="12.75">
      <c r="D16" s="22"/>
      <c r="E16" s="36">
        <f>SUM(E14:E15)</f>
        <v>40981</v>
      </c>
      <c r="F16" s="25"/>
      <c r="G16" s="36">
        <f>SUM(G14:G15)</f>
        <v>35352</v>
      </c>
    </row>
    <row r="17" spans="4:7" ht="12.75">
      <c r="D17" s="22"/>
      <c r="E17" s="25"/>
      <c r="F17" s="25"/>
      <c r="G17" s="25"/>
    </row>
    <row r="18" spans="4:7" ht="12.75">
      <c r="D18" s="22"/>
      <c r="E18" s="25"/>
      <c r="F18" s="25"/>
      <c r="G18" s="25"/>
    </row>
    <row r="19" spans="1:7" ht="12.75">
      <c r="A19" s="9" t="s">
        <v>186</v>
      </c>
      <c r="D19" s="22"/>
      <c r="E19" s="25"/>
      <c r="F19" s="25"/>
      <c r="G19" s="25"/>
    </row>
    <row r="20" spans="2:7" ht="12.75">
      <c r="B20" s="14" t="s">
        <v>54</v>
      </c>
      <c r="D20" s="22"/>
      <c r="E20" s="25">
        <v>26914</v>
      </c>
      <c r="F20" s="25"/>
      <c r="G20" s="25">
        <v>25400</v>
      </c>
    </row>
    <row r="21" spans="2:7" ht="12.75">
      <c r="B21" s="14" t="s">
        <v>224</v>
      </c>
      <c r="D21" s="22"/>
      <c r="E21" s="25">
        <v>7879</v>
      </c>
      <c r="F21" s="25"/>
      <c r="G21" s="25">
        <v>9989</v>
      </c>
    </row>
    <row r="22" spans="2:7" ht="12.75">
      <c r="B22" s="14" t="s">
        <v>209</v>
      </c>
      <c r="D22" s="22"/>
      <c r="E22" s="25">
        <v>1484</v>
      </c>
      <c r="F22" s="25"/>
      <c r="G22" s="25">
        <v>444</v>
      </c>
    </row>
    <row r="23" spans="2:7" ht="12.75">
      <c r="B23" s="14" t="s">
        <v>55</v>
      </c>
      <c r="D23" s="22"/>
      <c r="E23" s="25">
        <f>1708</f>
        <v>1708</v>
      </c>
      <c r="F23" s="25"/>
      <c r="G23" s="25">
        <v>3124</v>
      </c>
    </row>
    <row r="24" spans="4:7" ht="12.75">
      <c r="D24" s="22"/>
      <c r="E24" s="36">
        <f>SUM(E20:E23)</f>
        <v>37985</v>
      </c>
      <c r="F24" s="25"/>
      <c r="G24" s="36">
        <f>SUM(G20:G23)</f>
        <v>38957</v>
      </c>
    </row>
    <row r="25" spans="4:7" ht="12.75">
      <c r="D25" s="22"/>
      <c r="E25" s="25"/>
      <c r="F25" s="25"/>
      <c r="G25" s="25"/>
    </row>
    <row r="26" spans="1:7" ht="13.5" thickBot="1">
      <c r="A26" s="9" t="s">
        <v>187</v>
      </c>
      <c r="D26" s="22"/>
      <c r="E26" s="37">
        <f>E16+E24</f>
        <v>78966</v>
      </c>
      <c r="F26" s="25"/>
      <c r="G26" s="37">
        <f>G16+G24</f>
        <v>74309</v>
      </c>
    </row>
    <row r="27" spans="4:7" ht="12.75">
      <c r="D27" s="22"/>
      <c r="E27" s="25"/>
      <c r="F27" s="25"/>
      <c r="G27" s="25"/>
    </row>
    <row r="28" spans="4:7" ht="12.75">
      <c r="D28" s="22"/>
      <c r="E28" s="25"/>
      <c r="F28" s="25"/>
      <c r="G28" s="25"/>
    </row>
    <row r="29" spans="1:7" ht="12.75">
      <c r="A29" s="9" t="s">
        <v>188</v>
      </c>
      <c r="D29" s="22"/>
      <c r="E29" s="25"/>
      <c r="F29" s="25"/>
      <c r="G29" s="25"/>
    </row>
    <row r="30" spans="1:7" ht="12.75">
      <c r="A30" s="9" t="s">
        <v>189</v>
      </c>
      <c r="D30" s="22"/>
      <c r="E30" s="25"/>
      <c r="F30" s="25"/>
      <c r="G30" s="25"/>
    </row>
    <row r="31" spans="1:7" ht="12.75">
      <c r="A31" s="9"/>
      <c r="B31" s="14" t="s">
        <v>56</v>
      </c>
      <c r="D31" s="22"/>
      <c r="E31" s="25">
        <f>'Changes in Equity'!E51</f>
        <v>45000</v>
      </c>
      <c r="F31" s="25"/>
      <c r="G31" s="25">
        <f>'[1]Changes in Equity'!E28</f>
        <v>45000</v>
      </c>
    </row>
    <row r="32" spans="1:7" ht="12.75">
      <c r="A32" s="9"/>
      <c r="B32" s="14" t="s">
        <v>208</v>
      </c>
      <c r="D32" s="22"/>
      <c r="E32" s="25">
        <f>'Changes in Equity'!F51+'Changes in Equity'!G51+'Changes in Equity'!H51+'Changes in Equity'!I51</f>
        <v>3425</v>
      </c>
      <c r="F32" s="25"/>
      <c r="G32" s="25">
        <v>3396</v>
      </c>
    </row>
    <row r="33" spans="1:7" ht="12.75">
      <c r="A33" s="9"/>
      <c r="B33" s="14" t="s">
        <v>39</v>
      </c>
      <c r="D33" s="22"/>
      <c r="E33" s="29">
        <f>'Changes in Equity'!J51</f>
        <v>2201</v>
      </c>
      <c r="F33" s="25"/>
      <c r="G33" s="29">
        <v>1126</v>
      </c>
    </row>
    <row r="34" spans="1:7" ht="12.75">
      <c r="A34" s="9"/>
      <c r="D34" s="22"/>
      <c r="E34" s="25">
        <f>SUM(E31:E33)</f>
        <v>50626</v>
      </c>
      <c r="F34" s="25"/>
      <c r="G34" s="25">
        <f>SUM(G31:G33)</f>
        <v>49522</v>
      </c>
    </row>
    <row r="35" spans="1:7" ht="12.75">
      <c r="A35" s="9"/>
      <c r="D35" s="22"/>
      <c r="E35" s="25"/>
      <c r="F35" s="25"/>
      <c r="G35" s="25"/>
    </row>
    <row r="36" spans="1:7" ht="12.75">
      <c r="A36" s="9" t="s">
        <v>80</v>
      </c>
      <c r="D36" s="22"/>
      <c r="E36" s="25">
        <f>'Changes in Equity'!L51</f>
        <v>0</v>
      </c>
      <c r="F36" s="25"/>
      <c r="G36" s="25">
        <v>8470</v>
      </c>
    </row>
    <row r="37" spans="1:7" ht="12.75">
      <c r="A37" s="9"/>
      <c r="D37" s="22"/>
      <c r="E37" s="25"/>
      <c r="F37" s="25"/>
      <c r="G37" s="25"/>
    </row>
    <row r="38" spans="1:7" ht="12.75">
      <c r="A38" s="9" t="s">
        <v>182</v>
      </c>
      <c r="D38" s="22"/>
      <c r="E38" s="38">
        <f>SUM(E34:E37)</f>
        <v>50626</v>
      </c>
      <c r="F38" s="25"/>
      <c r="G38" s="38">
        <f>SUM(G34:G37)</f>
        <v>57992</v>
      </c>
    </row>
    <row r="39" spans="1:7" ht="12.75">
      <c r="A39" s="9"/>
      <c r="D39" s="22"/>
      <c r="E39" s="25"/>
      <c r="F39" s="25"/>
      <c r="G39" s="25"/>
    </row>
    <row r="40" spans="1:7" ht="12.75">
      <c r="A40" s="9"/>
      <c r="D40" s="22"/>
      <c r="E40" s="25"/>
      <c r="F40" s="25"/>
      <c r="G40" s="25"/>
    </row>
    <row r="41" spans="1:7" ht="12.75">
      <c r="A41" s="9" t="s">
        <v>225</v>
      </c>
      <c r="D41" s="22"/>
      <c r="E41" s="25"/>
      <c r="F41" s="25"/>
      <c r="G41" s="25"/>
    </row>
    <row r="42" spans="1:7" ht="12.75">
      <c r="A42" s="9"/>
      <c r="B42" s="14" t="s">
        <v>210</v>
      </c>
      <c r="D42" s="22" t="s">
        <v>106</v>
      </c>
      <c r="E42" s="25">
        <f>Notes!H417</f>
        <v>7021</v>
      </c>
      <c r="F42" s="25"/>
      <c r="G42" s="25">
        <v>71</v>
      </c>
    </row>
    <row r="43" spans="1:7" ht="12.75">
      <c r="A43" s="9"/>
      <c r="B43" s="14" t="s">
        <v>226</v>
      </c>
      <c r="D43" s="22"/>
      <c r="E43" s="25">
        <v>2570</v>
      </c>
      <c r="F43" s="25"/>
      <c r="G43" s="25">
        <v>3732</v>
      </c>
    </row>
    <row r="44" spans="1:7" ht="12.75">
      <c r="A44" s="9"/>
      <c r="D44" s="22"/>
      <c r="E44" s="38">
        <f>SUM(E42:E43)</f>
        <v>9591</v>
      </c>
      <c r="F44" s="25"/>
      <c r="G44" s="38">
        <f>SUM(G42:G43)</f>
        <v>3803</v>
      </c>
    </row>
    <row r="45" spans="1:7" ht="12.75">
      <c r="A45" s="9"/>
      <c r="D45" s="22"/>
      <c r="E45" s="25"/>
      <c r="F45" s="25"/>
      <c r="G45" s="25"/>
    </row>
    <row r="46" spans="1:7" ht="12.75">
      <c r="A46" s="9" t="s">
        <v>192</v>
      </c>
      <c r="D46" s="22"/>
      <c r="E46" s="25"/>
      <c r="F46" s="25"/>
      <c r="G46" s="25"/>
    </row>
    <row r="47" spans="2:7" ht="12.75">
      <c r="B47" s="14" t="s">
        <v>227</v>
      </c>
      <c r="D47" s="22"/>
      <c r="E47" s="25">
        <v>6101</v>
      </c>
      <c r="F47" s="25"/>
      <c r="G47" s="25">
        <v>5217</v>
      </c>
    </row>
    <row r="48" spans="2:7" ht="12.75">
      <c r="B48" s="14" t="s">
        <v>210</v>
      </c>
      <c r="D48" s="22" t="s">
        <v>106</v>
      </c>
      <c r="E48" s="25">
        <f>Notes!H426</f>
        <v>12648</v>
      </c>
      <c r="F48" s="25"/>
      <c r="G48" s="25">
        <v>7297</v>
      </c>
    </row>
    <row r="49" spans="4:7" ht="12.75">
      <c r="D49" s="22"/>
      <c r="E49" s="36">
        <f>SUM(E47:E48)</f>
        <v>18749</v>
      </c>
      <c r="F49" s="25"/>
      <c r="G49" s="36">
        <f>SUM(G47:G48)</f>
        <v>12514</v>
      </c>
    </row>
    <row r="50" spans="1:7" ht="12.75">
      <c r="A50" s="9"/>
      <c r="D50" s="22"/>
      <c r="E50" s="25"/>
      <c r="F50" s="25"/>
      <c r="G50" s="25"/>
    </row>
    <row r="51" spans="1:7" ht="12.75">
      <c r="A51" s="9" t="s">
        <v>191</v>
      </c>
      <c r="D51" s="22"/>
      <c r="E51" s="29">
        <f>E44+E49</f>
        <v>28340</v>
      </c>
      <c r="F51" s="25"/>
      <c r="G51" s="29">
        <f>G44+G49</f>
        <v>16317</v>
      </c>
    </row>
    <row r="52" spans="1:7" ht="12.75">
      <c r="A52" s="9"/>
      <c r="D52" s="22"/>
      <c r="E52" s="25"/>
      <c r="F52" s="25"/>
      <c r="G52" s="25"/>
    </row>
    <row r="53" spans="1:7" ht="13.5" thickBot="1">
      <c r="A53" s="9" t="s">
        <v>199</v>
      </c>
      <c r="D53" s="22"/>
      <c r="E53" s="37">
        <f>E38+E51</f>
        <v>78966</v>
      </c>
      <c r="F53" s="25"/>
      <c r="G53" s="37">
        <f>G38+G51</f>
        <v>74309</v>
      </c>
    </row>
    <row r="54" spans="1:7" ht="12.75" hidden="1">
      <c r="A54" s="9"/>
      <c r="D54" s="22"/>
      <c r="E54" s="25">
        <f>E26-E53</f>
        <v>0</v>
      </c>
      <c r="F54" s="25"/>
      <c r="G54" s="25">
        <f>G26-G53</f>
        <v>0</v>
      </c>
    </row>
    <row r="55" spans="4:7" ht="12.75">
      <c r="D55" s="22"/>
      <c r="E55" s="25">
        <f>E26-E53</f>
        <v>0</v>
      </c>
      <c r="F55" s="25"/>
      <c r="G55" s="25">
        <f>G26-G53</f>
        <v>0</v>
      </c>
    </row>
    <row r="56" spans="1:4" ht="12.75">
      <c r="A56" s="14" t="s">
        <v>198</v>
      </c>
      <c r="D56" s="22"/>
    </row>
    <row r="57" spans="2:7" ht="12.75">
      <c r="B57" s="14" t="s">
        <v>200</v>
      </c>
      <c r="E57" s="39">
        <v>0.23</v>
      </c>
      <c r="F57" s="25"/>
      <c r="G57" s="39">
        <v>0.22</v>
      </c>
    </row>
    <row r="60" spans="1:7" ht="12.75" customHeight="1">
      <c r="A60" s="145" t="s">
        <v>23</v>
      </c>
      <c r="B60" s="145"/>
      <c r="C60" s="145"/>
      <c r="D60" s="145"/>
      <c r="E60" s="145"/>
      <c r="F60" s="145"/>
      <c r="G60" s="145"/>
    </row>
    <row r="61" spans="1:7" ht="12.75" customHeight="1">
      <c r="A61" s="145"/>
      <c r="B61" s="145"/>
      <c r="C61" s="145"/>
      <c r="D61" s="145"/>
      <c r="E61" s="145"/>
      <c r="F61" s="145"/>
      <c r="G61" s="145"/>
    </row>
    <row r="62" spans="1:7" ht="13.5" customHeight="1">
      <c r="A62" s="145"/>
      <c r="B62" s="145"/>
      <c r="C62" s="145"/>
      <c r="D62" s="145"/>
      <c r="E62" s="145"/>
      <c r="F62" s="145"/>
      <c r="G62" s="145"/>
    </row>
  </sheetData>
  <mergeCells count="4">
    <mergeCell ref="A60:G62"/>
    <mergeCell ref="A1:G1"/>
    <mergeCell ref="A2:G2"/>
    <mergeCell ref="A3:G3"/>
  </mergeCells>
  <printOptions/>
  <pageMargins left="0.75" right="0.5" top="0.4" bottom="0.5" header="0.4" footer="0.35"/>
  <pageSetup firstPageNumber="2" useFirstPageNumber="1" horizontalDpi="300" verticalDpi="300" orientation="portrait" scale="88" r:id="rId1"/>
  <headerFooter alignWithMargins="0">
    <oddFooter>&amp;C&amp;"Times New Roman,Regular"&amp;P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56"/>
  <sheetViews>
    <sheetView workbookViewId="0" topLeftCell="A38">
      <selection activeCell="A68" sqref="A68"/>
    </sheetView>
  </sheetViews>
  <sheetFormatPr defaultColWidth="9.140625" defaultRowHeight="12.75"/>
  <cols>
    <col min="1" max="1" width="2.57421875" style="40" customWidth="1"/>
    <col min="2" max="2" width="9.28125" style="40" customWidth="1"/>
    <col min="3" max="3" width="23.7109375" style="40" customWidth="1"/>
    <col min="4" max="4" width="6.7109375" style="41" customWidth="1"/>
    <col min="5" max="11" width="14.421875" style="40" customWidth="1"/>
    <col min="12" max="12" width="15.140625" style="40" customWidth="1"/>
    <col min="13" max="13" width="14.421875" style="40" customWidth="1"/>
    <col min="14" max="16384" width="9.28125" style="40" customWidth="1"/>
  </cols>
  <sheetData>
    <row r="1" spans="1:13" ht="12.75">
      <c r="A1" s="147" t="s">
        <v>126</v>
      </c>
      <c r="B1" s="147"/>
      <c r="C1" s="147"/>
      <c r="D1" s="147"/>
      <c r="E1" s="147"/>
      <c r="F1" s="147"/>
      <c r="G1" s="147"/>
      <c r="H1" s="147"/>
      <c r="I1" s="147"/>
      <c r="J1" s="147"/>
      <c r="K1" s="147"/>
      <c r="L1" s="147"/>
      <c r="M1" s="147"/>
    </row>
    <row r="2" spans="1:13" ht="12.75">
      <c r="A2" s="148" t="s">
        <v>129</v>
      </c>
      <c r="B2" s="148"/>
      <c r="C2" s="148"/>
      <c r="D2" s="148"/>
      <c r="E2" s="148"/>
      <c r="F2" s="148"/>
      <c r="G2" s="148"/>
      <c r="H2" s="148"/>
      <c r="I2" s="148"/>
      <c r="J2" s="148"/>
      <c r="K2" s="148"/>
      <c r="L2" s="148"/>
      <c r="M2" s="148"/>
    </row>
    <row r="3" spans="1:13" ht="12.75">
      <c r="A3" s="148" t="s">
        <v>81</v>
      </c>
      <c r="B3" s="148"/>
      <c r="C3" s="148"/>
      <c r="D3" s="148"/>
      <c r="E3" s="148"/>
      <c r="F3" s="148"/>
      <c r="G3" s="148"/>
      <c r="H3" s="148"/>
      <c r="I3" s="148"/>
      <c r="J3" s="148"/>
      <c r="K3" s="148"/>
      <c r="L3" s="148"/>
      <c r="M3" s="148"/>
    </row>
    <row r="5" spans="1:9" ht="12.75">
      <c r="A5" s="9" t="s">
        <v>134</v>
      </c>
      <c r="B5" s="14"/>
      <c r="C5" s="14"/>
      <c r="D5" s="22"/>
      <c r="E5" s="14"/>
      <c r="F5" s="14"/>
      <c r="G5" s="14"/>
      <c r="H5" s="14"/>
      <c r="I5" s="14"/>
    </row>
    <row r="6" spans="1:9" ht="12.75">
      <c r="A6" s="9" t="s">
        <v>290</v>
      </c>
      <c r="B6" s="14"/>
      <c r="C6" s="14"/>
      <c r="D6" s="22"/>
      <c r="E6" s="14"/>
      <c r="F6" s="14"/>
      <c r="G6" s="14"/>
      <c r="H6" s="14"/>
      <c r="I6" s="14"/>
    </row>
    <row r="7" ht="12.75">
      <c r="A7" s="40" t="s">
        <v>130</v>
      </c>
    </row>
    <row r="8" ht="12.75">
      <c r="A8" s="42"/>
    </row>
    <row r="9" spans="1:13" ht="12.75">
      <c r="A9" s="42"/>
      <c r="E9" s="149" t="s">
        <v>181</v>
      </c>
      <c r="F9" s="149"/>
      <c r="G9" s="149"/>
      <c r="H9" s="149"/>
      <c r="I9" s="149"/>
      <c r="J9" s="149"/>
      <c r="K9" s="149"/>
      <c r="L9" s="44" t="s">
        <v>36</v>
      </c>
      <c r="M9" s="44" t="s">
        <v>37</v>
      </c>
    </row>
    <row r="10" spans="6:12" ht="12.75">
      <c r="F10" s="149" t="s">
        <v>57</v>
      </c>
      <c r="G10" s="149"/>
      <c r="H10" s="149"/>
      <c r="I10" s="43"/>
      <c r="J10" s="43" t="s">
        <v>58</v>
      </c>
      <c r="L10" s="43"/>
    </row>
    <row r="11" spans="6:12" ht="12.75">
      <c r="F11" s="43"/>
      <c r="G11" s="43"/>
      <c r="H11" s="44" t="s">
        <v>135</v>
      </c>
      <c r="I11" s="44" t="s">
        <v>231</v>
      </c>
      <c r="J11" s="43"/>
      <c r="L11" s="43"/>
    </row>
    <row r="12" spans="5:13" ht="12.75">
      <c r="E12" s="44" t="s">
        <v>135</v>
      </c>
      <c r="F12" s="44" t="s">
        <v>135</v>
      </c>
      <c r="G12" s="44" t="s">
        <v>214</v>
      </c>
      <c r="H12" s="45" t="s">
        <v>229</v>
      </c>
      <c r="I12" s="45" t="s">
        <v>232</v>
      </c>
      <c r="J12" s="44" t="s">
        <v>137</v>
      </c>
      <c r="K12" s="44"/>
      <c r="L12" s="44"/>
      <c r="M12" s="44"/>
    </row>
    <row r="13" spans="4:13" ht="12.75">
      <c r="D13" s="43" t="s">
        <v>144</v>
      </c>
      <c r="E13" s="44" t="s">
        <v>136</v>
      </c>
      <c r="F13" s="44" t="s">
        <v>153</v>
      </c>
      <c r="G13" s="44" t="s">
        <v>215</v>
      </c>
      <c r="H13" s="46" t="s">
        <v>230</v>
      </c>
      <c r="I13" s="46" t="s">
        <v>230</v>
      </c>
      <c r="J13" s="44" t="s">
        <v>138</v>
      </c>
      <c r="K13" s="44" t="s">
        <v>59</v>
      </c>
      <c r="L13" s="44"/>
      <c r="M13" s="44"/>
    </row>
    <row r="14" spans="5:13" ht="12.75">
      <c r="E14" s="35" t="s">
        <v>50</v>
      </c>
      <c r="F14" s="35" t="s">
        <v>50</v>
      </c>
      <c r="G14" s="35" t="s">
        <v>50</v>
      </c>
      <c r="H14" s="35" t="s">
        <v>50</v>
      </c>
      <c r="I14" s="35" t="s">
        <v>50</v>
      </c>
      <c r="J14" s="35" t="s">
        <v>50</v>
      </c>
      <c r="K14" s="35" t="s">
        <v>50</v>
      </c>
      <c r="L14" s="35" t="s">
        <v>50</v>
      </c>
      <c r="M14" s="35" t="s">
        <v>50</v>
      </c>
    </row>
    <row r="15" spans="5:13" ht="12.75">
      <c r="E15" s="47"/>
      <c r="F15" s="47"/>
      <c r="G15" s="47"/>
      <c r="H15" s="48"/>
      <c r="I15" s="48"/>
      <c r="J15" s="47"/>
      <c r="K15" s="47"/>
      <c r="L15" s="47"/>
      <c r="M15" s="47"/>
    </row>
    <row r="16" spans="1:13" ht="12.75">
      <c r="A16" s="42" t="s">
        <v>183</v>
      </c>
      <c r="E16" s="49"/>
      <c r="F16" s="50"/>
      <c r="G16" s="50"/>
      <c r="H16" s="50"/>
      <c r="I16" s="50"/>
      <c r="J16" s="51"/>
      <c r="K16" s="51"/>
      <c r="L16" s="51"/>
      <c r="M16" s="51"/>
    </row>
    <row r="17" spans="1:13" ht="12.75">
      <c r="A17" s="40" t="s">
        <v>228</v>
      </c>
      <c r="E17" s="51">
        <v>45000</v>
      </c>
      <c r="F17" s="51">
        <v>1314</v>
      </c>
      <c r="G17" s="51">
        <v>0</v>
      </c>
      <c r="H17" s="51">
        <v>0</v>
      </c>
      <c r="I17" s="51">
        <v>3133</v>
      </c>
      <c r="J17" s="51">
        <v>2727</v>
      </c>
      <c r="K17" s="51">
        <f>SUM(E17:J17)</f>
        <v>52174</v>
      </c>
      <c r="L17" s="51">
        <v>6641</v>
      </c>
      <c r="M17" s="51">
        <f>SUM(K17:L17)</f>
        <v>58815</v>
      </c>
    </row>
    <row r="18" spans="5:13" ht="12.75">
      <c r="E18" s="51"/>
      <c r="F18" s="51"/>
      <c r="G18" s="51"/>
      <c r="H18" s="51"/>
      <c r="I18" s="51"/>
      <c r="J18" s="51"/>
      <c r="K18" s="51"/>
      <c r="L18" s="51"/>
      <c r="M18" s="51"/>
    </row>
    <row r="19" spans="1:13" ht="12.75">
      <c r="A19" s="40" t="s">
        <v>184</v>
      </c>
      <c r="E19" s="51"/>
      <c r="F19" s="51"/>
      <c r="G19" s="51"/>
      <c r="H19" s="51"/>
      <c r="I19" s="51"/>
      <c r="J19" s="51"/>
      <c r="K19" s="51"/>
      <c r="L19" s="51"/>
      <c r="M19" s="51"/>
    </row>
    <row r="20" spans="2:13" ht="12.75">
      <c r="B20" s="40" t="s">
        <v>207</v>
      </c>
      <c r="E20" s="52">
        <v>0</v>
      </c>
      <c r="F20" s="52">
        <v>0</v>
      </c>
      <c r="G20" s="52">
        <v>0</v>
      </c>
      <c r="H20" s="52">
        <v>143</v>
      </c>
      <c r="I20" s="52">
        <v>0</v>
      </c>
      <c r="J20" s="52">
        <v>-131</v>
      </c>
      <c r="K20" s="52">
        <f>SUM(E20:J20)</f>
        <v>12</v>
      </c>
      <c r="L20" s="52">
        <v>-12</v>
      </c>
      <c r="M20" s="52">
        <f>SUM(K20:L20)</f>
        <v>0</v>
      </c>
    </row>
    <row r="21" spans="5:13" ht="12.75">
      <c r="E21" s="51"/>
      <c r="F21" s="51"/>
      <c r="G21" s="51"/>
      <c r="H21" s="51"/>
      <c r="I21" s="51"/>
      <c r="J21" s="51"/>
      <c r="K21" s="51"/>
      <c r="L21" s="51"/>
      <c r="M21" s="51"/>
    </row>
    <row r="22" spans="1:13" ht="12.75">
      <c r="A22" s="42" t="s">
        <v>233</v>
      </c>
      <c r="E22" s="51">
        <f aca="true" t="shared" si="0" ref="E22:M22">SUM(E17:E20)</f>
        <v>45000</v>
      </c>
      <c r="F22" s="51">
        <f t="shared" si="0"/>
        <v>1314</v>
      </c>
      <c r="G22" s="51">
        <f t="shared" si="0"/>
        <v>0</v>
      </c>
      <c r="H22" s="51">
        <f t="shared" si="0"/>
        <v>143</v>
      </c>
      <c r="I22" s="51">
        <f t="shared" si="0"/>
        <v>3133</v>
      </c>
      <c r="J22" s="51">
        <f t="shared" si="0"/>
        <v>2596</v>
      </c>
      <c r="K22" s="51">
        <f t="shared" si="0"/>
        <v>52186</v>
      </c>
      <c r="L22" s="51">
        <f t="shared" si="0"/>
        <v>6629</v>
      </c>
      <c r="M22" s="51">
        <f t="shared" si="0"/>
        <v>58815</v>
      </c>
    </row>
    <row r="23" spans="5:13" ht="12.75">
      <c r="E23" s="51"/>
      <c r="F23" s="51"/>
      <c r="G23" s="51"/>
      <c r="H23" s="51"/>
      <c r="I23" s="51"/>
      <c r="J23" s="51"/>
      <c r="K23" s="51"/>
      <c r="L23" s="51"/>
      <c r="M23" s="51"/>
    </row>
    <row r="24" spans="1:13" ht="12.75">
      <c r="A24" s="40" t="s">
        <v>170</v>
      </c>
      <c r="E24" s="51">
        <v>0</v>
      </c>
      <c r="F24" s="51">
        <v>-3</v>
      </c>
      <c r="G24" s="51">
        <v>0</v>
      </c>
      <c r="H24" s="51">
        <v>0</v>
      </c>
      <c r="I24" s="51">
        <v>0</v>
      </c>
      <c r="J24" s="51">
        <v>0</v>
      </c>
      <c r="K24" s="51">
        <f>SUM(E24:J24)</f>
        <v>-3</v>
      </c>
      <c r="L24" s="51">
        <v>0</v>
      </c>
      <c r="M24" s="51">
        <f>SUM(K24:L24)</f>
        <v>-3</v>
      </c>
    </row>
    <row r="25" spans="5:13" ht="12.75">
      <c r="E25" s="51"/>
      <c r="F25" s="51"/>
      <c r="G25" s="51"/>
      <c r="H25" s="51"/>
      <c r="I25" s="51"/>
      <c r="J25" s="51"/>
      <c r="K25" s="51"/>
      <c r="L25" s="51"/>
      <c r="M25" s="51"/>
    </row>
    <row r="26" spans="1:13" ht="12.75">
      <c r="A26" s="40" t="s">
        <v>263</v>
      </c>
      <c r="E26" s="51">
        <v>0</v>
      </c>
      <c r="F26" s="51">
        <v>0</v>
      </c>
      <c r="G26" s="51">
        <v>0</v>
      </c>
      <c r="H26" s="51">
        <v>92</v>
      </c>
      <c r="I26" s="51">
        <v>0</v>
      </c>
      <c r="J26" s="51">
        <v>0</v>
      </c>
      <c r="K26" s="51">
        <f>SUM(E26:J26)</f>
        <v>92</v>
      </c>
      <c r="L26" s="51">
        <v>0</v>
      </c>
      <c r="M26" s="51">
        <f>SUM(K26:L26)</f>
        <v>92</v>
      </c>
    </row>
    <row r="27" spans="5:13" ht="12.75">
      <c r="E27" s="51"/>
      <c r="F27" s="51"/>
      <c r="G27" s="51"/>
      <c r="H27" s="51"/>
      <c r="I27" s="51"/>
      <c r="J27" s="51"/>
      <c r="K27" s="51"/>
      <c r="L27" s="51"/>
      <c r="M27" s="51"/>
    </row>
    <row r="28" spans="1:13" s="129" customFormat="1" ht="12.75">
      <c r="A28" s="129" t="s">
        <v>318</v>
      </c>
      <c r="D28" s="130"/>
      <c r="E28" s="131">
        <v>0</v>
      </c>
      <c r="F28" s="131">
        <v>0</v>
      </c>
      <c r="G28" s="47">
        <v>-1283</v>
      </c>
      <c r="H28" s="131">
        <v>0</v>
      </c>
      <c r="I28" s="131">
        <v>0</v>
      </c>
      <c r="J28" s="51">
        <v>0</v>
      </c>
      <c r="K28" s="51">
        <f>SUM(E28:J28)</f>
        <v>-1283</v>
      </c>
      <c r="L28" s="51">
        <v>0</v>
      </c>
      <c r="M28" s="51">
        <f>SUM(K28:L28)</f>
        <v>-1283</v>
      </c>
    </row>
    <row r="29" spans="5:13" ht="12.75">
      <c r="E29" s="51"/>
      <c r="F29" s="51"/>
      <c r="G29" s="51"/>
      <c r="H29" s="51"/>
      <c r="I29" s="51"/>
      <c r="J29" s="51"/>
      <c r="K29" s="51"/>
      <c r="L29" s="51"/>
      <c r="M29" s="51"/>
    </row>
    <row r="30" spans="1:13" ht="12.75">
      <c r="A30" s="40" t="s">
        <v>201</v>
      </c>
      <c r="E30" s="51">
        <v>0</v>
      </c>
      <c r="F30" s="51">
        <v>0</v>
      </c>
      <c r="G30" s="51">
        <v>0</v>
      </c>
      <c r="H30" s="51">
        <v>0</v>
      </c>
      <c r="I30" s="51">
        <v>0</v>
      </c>
      <c r="J30" s="51">
        <f>'Income Statement'!H38</f>
        <v>5260</v>
      </c>
      <c r="K30" s="51">
        <f>SUM(E30:J30)</f>
        <v>5260</v>
      </c>
      <c r="L30" s="51">
        <f>'Income Statement'!H39</f>
        <v>1841</v>
      </c>
      <c r="M30" s="51">
        <f>SUM(K30:L30)</f>
        <v>7101</v>
      </c>
    </row>
    <row r="31" spans="5:13" ht="12.75">
      <c r="E31" s="51"/>
      <c r="F31" s="51"/>
      <c r="G31" s="51"/>
      <c r="H31" s="51"/>
      <c r="I31" s="51"/>
      <c r="J31" s="51"/>
      <c r="K31" s="51"/>
      <c r="L31" s="51"/>
      <c r="M31" s="51"/>
    </row>
    <row r="32" spans="1:13" ht="12.75">
      <c r="A32" s="40" t="s">
        <v>264</v>
      </c>
      <c r="E32" s="51">
        <v>0</v>
      </c>
      <c r="F32" s="51">
        <v>0</v>
      </c>
      <c r="G32" s="51">
        <v>0</v>
      </c>
      <c r="H32" s="51">
        <v>0</v>
      </c>
      <c r="I32" s="51">
        <v>0</v>
      </c>
      <c r="J32" s="51">
        <v>-6730</v>
      </c>
      <c r="K32" s="51">
        <f>SUM(E32:J32)</f>
        <v>-6730</v>
      </c>
      <c r="L32" s="51">
        <v>0</v>
      </c>
      <c r="M32" s="51">
        <f>SUM(K32:L32)</f>
        <v>-6730</v>
      </c>
    </row>
    <row r="33" spans="5:13" ht="12.75">
      <c r="E33" s="51"/>
      <c r="F33" s="51"/>
      <c r="G33" s="51"/>
      <c r="H33" s="51"/>
      <c r="I33" s="51"/>
      <c r="J33" s="51"/>
      <c r="K33" s="51"/>
      <c r="L33" s="51"/>
      <c r="M33" s="51"/>
    </row>
    <row r="34" spans="1:13" s="42" customFormat="1" ht="13.5" thickBot="1">
      <c r="A34" s="42" t="s">
        <v>310</v>
      </c>
      <c r="D34" s="43"/>
      <c r="E34" s="53">
        <f>SUM(E21:E33)</f>
        <v>45000</v>
      </c>
      <c r="F34" s="53">
        <f aca="true" t="shared" si="1" ref="F34:M34">SUM(F21:F33)</f>
        <v>1311</v>
      </c>
      <c r="G34" s="53">
        <f t="shared" si="1"/>
        <v>-1283</v>
      </c>
      <c r="H34" s="53">
        <f t="shared" si="1"/>
        <v>235</v>
      </c>
      <c r="I34" s="53">
        <f t="shared" si="1"/>
        <v>3133</v>
      </c>
      <c r="J34" s="53">
        <f t="shared" si="1"/>
        <v>1126</v>
      </c>
      <c r="K34" s="53">
        <f t="shared" si="1"/>
        <v>49522</v>
      </c>
      <c r="L34" s="53">
        <f t="shared" si="1"/>
        <v>8470</v>
      </c>
      <c r="M34" s="53">
        <f t="shared" si="1"/>
        <v>57992</v>
      </c>
    </row>
    <row r="35" spans="5:13" ht="13.5" thickTop="1">
      <c r="E35" s="54"/>
      <c r="F35" s="54"/>
      <c r="G35" s="54"/>
      <c r="H35" s="54"/>
      <c r="I35" s="54"/>
      <c r="J35" s="54"/>
      <c r="K35" s="54"/>
      <c r="L35" s="54"/>
      <c r="M35" s="54"/>
    </row>
    <row r="36" spans="5:13" ht="12.75">
      <c r="E36" s="54"/>
      <c r="F36" s="54"/>
      <c r="G36" s="54"/>
      <c r="H36" s="54"/>
      <c r="I36" s="54"/>
      <c r="J36" s="54"/>
      <c r="K36" s="54"/>
      <c r="L36" s="54"/>
      <c r="M36" s="54"/>
    </row>
    <row r="37" spans="5:13" ht="12.75">
      <c r="E37" s="54"/>
      <c r="F37" s="54"/>
      <c r="G37" s="54"/>
      <c r="H37" s="54"/>
      <c r="I37" s="54"/>
      <c r="J37" s="54"/>
      <c r="K37" s="54"/>
      <c r="L37" s="54"/>
      <c r="M37" s="54"/>
    </row>
    <row r="38" spans="1:13" ht="12.75">
      <c r="A38" s="42" t="s">
        <v>216</v>
      </c>
      <c r="E38" s="40">
        <v>45000</v>
      </c>
      <c r="F38" s="40">
        <v>1311</v>
      </c>
      <c r="G38" s="47">
        <v>-1283</v>
      </c>
      <c r="H38" s="40">
        <v>235</v>
      </c>
      <c r="I38" s="40">
        <v>3133</v>
      </c>
      <c r="J38" s="40">
        <v>1126</v>
      </c>
      <c r="K38" s="51">
        <f>SUM(E38:J38)</f>
        <v>49522</v>
      </c>
      <c r="L38" s="40">
        <v>8470</v>
      </c>
      <c r="M38" s="51">
        <f>SUM(K38:L38)</f>
        <v>57992</v>
      </c>
    </row>
    <row r="39" ht="12.75">
      <c r="A39" s="42"/>
    </row>
    <row r="40" spans="1:13" ht="12.75">
      <c r="A40" s="40" t="s">
        <v>170</v>
      </c>
      <c r="E40" s="47">
        <v>0</v>
      </c>
      <c r="F40" s="47"/>
      <c r="G40" s="47">
        <v>0</v>
      </c>
      <c r="H40" s="47">
        <v>0</v>
      </c>
      <c r="I40" s="47">
        <v>0</v>
      </c>
      <c r="J40" s="47">
        <v>0</v>
      </c>
      <c r="K40" s="51">
        <f>SUM(E40:J40)</f>
        <v>0</v>
      </c>
      <c r="L40" s="47">
        <v>0</v>
      </c>
      <c r="M40" s="51">
        <f>SUM(K40:L40)</f>
        <v>0</v>
      </c>
    </row>
    <row r="41" spans="5:13" ht="12.75">
      <c r="E41" s="47"/>
      <c r="F41" s="47"/>
      <c r="G41" s="47"/>
      <c r="H41" s="47"/>
      <c r="I41" s="47"/>
      <c r="J41" s="47"/>
      <c r="K41" s="51"/>
      <c r="L41" s="47"/>
      <c r="M41" s="51"/>
    </row>
    <row r="42" spans="1:13" ht="12.75">
      <c r="A42" s="40" t="s">
        <v>263</v>
      </c>
      <c r="E42" s="47">
        <v>0</v>
      </c>
      <c r="F42" s="47">
        <v>0</v>
      </c>
      <c r="G42" s="47">
        <v>0</v>
      </c>
      <c r="H42" s="47">
        <v>29</v>
      </c>
      <c r="I42" s="47">
        <v>0</v>
      </c>
      <c r="J42" s="47">
        <v>0</v>
      </c>
      <c r="K42" s="51">
        <f>SUM(E42:J42)</f>
        <v>29</v>
      </c>
      <c r="L42" s="47">
        <v>0</v>
      </c>
      <c r="M42" s="51">
        <f>SUM(K42:L42)</f>
        <v>29</v>
      </c>
    </row>
    <row r="43" spans="5:13" ht="12.75">
      <c r="E43" s="47"/>
      <c r="F43" s="47"/>
      <c r="G43" s="47"/>
      <c r="H43" s="47"/>
      <c r="I43" s="47"/>
      <c r="J43" s="47"/>
      <c r="K43" s="51"/>
      <c r="L43" s="47"/>
      <c r="M43" s="51"/>
    </row>
    <row r="44" spans="1:13" ht="12.75">
      <c r="A44" s="40" t="s">
        <v>201</v>
      </c>
      <c r="E44" s="47">
        <v>0</v>
      </c>
      <c r="F44" s="47">
        <v>0</v>
      </c>
      <c r="G44" s="47">
        <v>0</v>
      </c>
      <c r="H44" s="47">
        <v>0</v>
      </c>
      <c r="I44" s="47">
        <v>0</v>
      </c>
      <c r="J44" s="47">
        <f>'Income Statement'!G38</f>
        <v>3285</v>
      </c>
      <c r="K44" s="51">
        <f>SUM(E44:J44)</f>
        <v>3285</v>
      </c>
      <c r="L44" s="47">
        <v>1073</v>
      </c>
      <c r="M44" s="51">
        <f>SUM(K44:L44)</f>
        <v>4358</v>
      </c>
    </row>
    <row r="45" spans="5:13" ht="12.75">
      <c r="E45" s="47"/>
      <c r="F45" s="47"/>
      <c r="G45" s="47"/>
      <c r="H45" s="47"/>
      <c r="I45" s="47"/>
      <c r="J45" s="47"/>
      <c r="K45" s="51"/>
      <c r="L45" s="47"/>
      <c r="M45" s="51"/>
    </row>
    <row r="46" spans="1:13" s="14" customFormat="1" ht="12.75">
      <c r="A46" s="14" t="s">
        <v>286</v>
      </c>
      <c r="D46" s="22"/>
      <c r="E46" s="60">
        <v>0</v>
      </c>
      <c r="F46" s="60">
        <v>0</v>
      </c>
      <c r="G46" s="60">
        <v>0</v>
      </c>
      <c r="H46" s="60">
        <v>0</v>
      </c>
      <c r="I46" s="60">
        <v>0</v>
      </c>
      <c r="J46" s="60">
        <v>0</v>
      </c>
      <c r="K46" s="32">
        <f>SUM(E46:J46)</f>
        <v>0</v>
      </c>
      <c r="L46" s="60">
        <v>-9543</v>
      </c>
      <c r="M46" s="32">
        <f>SUM(K46:L46)</f>
        <v>-9543</v>
      </c>
    </row>
    <row r="47" spans="1:13" s="14" customFormat="1" ht="12.75">
      <c r="A47" s="14" t="s">
        <v>287</v>
      </c>
      <c r="D47" s="22"/>
      <c r="E47" s="60"/>
      <c r="F47" s="60"/>
      <c r="G47" s="60"/>
      <c r="H47" s="60"/>
      <c r="I47" s="60"/>
      <c r="J47" s="60"/>
      <c r="K47" s="32"/>
      <c r="L47" s="60"/>
      <c r="M47" s="32"/>
    </row>
    <row r="48" spans="4:13" s="14" customFormat="1" ht="12.75">
      <c r="D48" s="22"/>
      <c r="E48" s="60"/>
      <c r="F48" s="60"/>
      <c r="G48" s="60"/>
      <c r="H48" s="60"/>
      <c r="I48" s="60"/>
      <c r="J48" s="60"/>
      <c r="K48" s="32"/>
      <c r="L48" s="60"/>
      <c r="M48" s="32"/>
    </row>
    <row r="49" spans="1:13" s="14" customFormat="1" ht="12.75">
      <c r="A49" s="40" t="s">
        <v>279</v>
      </c>
      <c r="D49" s="22"/>
      <c r="E49" s="60">
        <v>0</v>
      </c>
      <c r="F49" s="60">
        <v>0</v>
      </c>
      <c r="G49" s="60">
        <v>0</v>
      </c>
      <c r="H49" s="60">
        <v>0</v>
      </c>
      <c r="I49" s="60">
        <v>0</v>
      </c>
      <c r="J49" s="60">
        <v>-2210</v>
      </c>
      <c r="K49" s="51">
        <f>SUM(E49:J49)</f>
        <v>-2210</v>
      </c>
      <c r="L49" s="60">
        <v>0</v>
      </c>
      <c r="M49" s="51">
        <f>SUM(K49:L49)</f>
        <v>-2210</v>
      </c>
    </row>
    <row r="50" spans="1:13" s="14" customFormat="1" ht="12.75">
      <c r="A50" s="40"/>
      <c r="D50" s="22"/>
      <c r="E50" s="60"/>
      <c r="F50" s="60"/>
      <c r="G50" s="60"/>
      <c r="H50" s="60"/>
      <c r="I50" s="60"/>
      <c r="J50" s="60"/>
      <c r="K50" s="32"/>
      <c r="L50" s="60"/>
      <c r="M50" s="32"/>
    </row>
    <row r="51" spans="1:13" ht="13.5" thickBot="1">
      <c r="A51" s="42" t="s">
        <v>311</v>
      </c>
      <c r="E51" s="53">
        <f aca="true" t="shared" si="2" ref="E51:M51">SUM(E38:E50)</f>
        <v>45000</v>
      </c>
      <c r="F51" s="53">
        <f t="shared" si="2"/>
        <v>1311</v>
      </c>
      <c r="G51" s="53">
        <f t="shared" si="2"/>
        <v>-1283</v>
      </c>
      <c r="H51" s="53">
        <f t="shared" si="2"/>
        <v>264</v>
      </c>
      <c r="I51" s="53">
        <f t="shared" si="2"/>
        <v>3133</v>
      </c>
      <c r="J51" s="140">
        <f t="shared" si="2"/>
        <v>2201</v>
      </c>
      <c r="K51" s="140">
        <f t="shared" si="2"/>
        <v>50626</v>
      </c>
      <c r="L51" s="140">
        <f t="shared" si="2"/>
        <v>0</v>
      </c>
      <c r="M51" s="140">
        <f t="shared" si="2"/>
        <v>50626</v>
      </c>
    </row>
    <row r="52" spans="5:13" ht="13.5" thickTop="1">
      <c r="E52" s="54"/>
      <c r="F52" s="54"/>
      <c r="G52" s="54"/>
      <c r="H52" s="54"/>
      <c r="I52" s="54"/>
      <c r="J52" s="54"/>
      <c r="K52" s="54"/>
      <c r="L52" s="54"/>
      <c r="M52" s="54"/>
    </row>
    <row r="55" spans="1:13" ht="12.75">
      <c r="A55" s="146" t="s">
        <v>24</v>
      </c>
      <c r="B55" s="146"/>
      <c r="C55" s="146"/>
      <c r="D55" s="146"/>
      <c r="E55" s="146"/>
      <c r="F55" s="146"/>
      <c r="G55" s="146"/>
      <c r="H55" s="146"/>
      <c r="I55" s="146"/>
      <c r="J55" s="146"/>
      <c r="K55" s="146"/>
      <c r="L55" s="146"/>
      <c r="M55" s="146"/>
    </row>
    <row r="56" spans="1:13" ht="13.5" customHeight="1">
      <c r="A56" s="146"/>
      <c r="B56" s="146"/>
      <c r="C56" s="146"/>
      <c r="D56" s="146"/>
      <c r="E56" s="146"/>
      <c r="F56" s="146"/>
      <c r="G56" s="146"/>
      <c r="H56" s="146"/>
      <c r="I56" s="146"/>
      <c r="J56" s="146"/>
      <c r="K56" s="146"/>
      <c r="L56" s="146"/>
      <c r="M56" s="146"/>
    </row>
  </sheetData>
  <mergeCells count="6">
    <mergeCell ref="A55:M56"/>
    <mergeCell ref="A1:M1"/>
    <mergeCell ref="A2:M2"/>
    <mergeCell ref="A3:M3"/>
    <mergeCell ref="F10:H10"/>
    <mergeCell ref="E9:K9"/>
  </mergeCells>
  <printOptions/>
  <pageMargins left="0.75" right="0.5" top="0.4" bottom="0.5" header="0.4" footer="0.35"/>
  <pageSetup firstPageNumber="3" useFirstPageNumber="1" fitToHeight="1" fitToWidth="1" horizontalDpi="300" verticalDpi="300" orientation="landscape" scale="73" r:id="rId2"/>
  <headerFooter alignWithMargins="0">
    <oddFooter>&amp;C&amp;"Times New Roman,Regular"&amp;P</oddFooter>
  </headerFooter>
  <ignoredErrors>
    <ignoredError sqref="M17" formulaRange="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I39"/>
  <sheetViews>
    <sheetView view="pageBreakPreview" zoomScaleSheetLayoutView="100" workbookViewId="0" topLeftCell="A1">
      <selection activeCell="A25" sqref="A25:I25"/>
    </sheetView>
  </sheetViews>
  <sheetFormatPr defaultColWidth="9.140625" defaultRowHeight="12.75"/>
  <cols>
    <col min="1" max="1" width="4.140625" style="14" customWidth="1"/>
    <col min="2" max="3" width="9.28125" style="14" customWidth="1"/>
    <col min="4" max="4" width="22.57421875" style="14" customWidth="1"/>
    <col min="5" max="5" width="14.421875" style="14" customWidth="1"/>
    <col min="6" max="6" width="17.140625" style="60" customWidth="1"/>
    <col min="7" max="7" width="5.421875" style="60" customWidth="1"/>
    <col min="8" max="8" width="16.140625" style="14" customWidth="1"/>
    <col min="9" max="16384" width="9.28125" style="14" customWidth="1"/>
  </cols>
  <sheetData>
    <row r="1" spans="1:8" ht="12.75">
      <c r="A1" s="142" t="s">
        <v>126</v>
      </c>
      <c r="B1" s="142"/>
      <c r="C1" s="142"/>
      <c r="D1" s="142"/>
      <c r="E1" s="142"/>
      <c r="F1" s="142"/>
      <c r="G1" s="142"/>
      <c r="H1" s="142"/>
    </row>
    <row r="2" spans="1:8" ht="12.75">
      <c r="A2" s="143" t="s">
        <v>129</v>
      </c>
      <c r="B2" s="143"/>
      <c r="C2" s="143"/>
      <c r="D2" s="143"/>
      <c r="E2" s="143"/>
      <c r="F2" s="143"/>
      <c r="G2" s="143"/>
      <c r="H2" s="143"/>
    </row>
    <row r="3" spans="1:8" ht="12.75">
      <c r="A3" s="143" t="s">
        <v>81</v>
      </c>
      <c r="B3" s="143"/>
      <c r="C3" s="143"/>
      <c r="D3" s="143"/>
      <c r="E3" s="143"/>
      <c r="F3" s="143"/>
      <c r="G3" s="143"/>
      <c r="H3" s="143"/>
    </row>
    <row r="5" spans="1:7" s="9" customFormat="1" ht="12.75">
      <c r="A5" s="9" t="s">
        <v>150</v>
      </c>
      <c r="F5" s="56"/>
      <c r="G5" s="56"/>
    </row>
    <row r="6" spans="1:7" s="9" customFormat="1" ht="12.75">
      <c r="A6" s="9" t="s">
        <v>290</v>
      </c>
      <c r="F6" s="56"/>
      <c r="G6" s="56"/>
    </row>
    <row r="7" spans="1:7" s="9" customFormat="1" ht="12.75">
      <c r="A7" s="14" t="s">
        <v>130</v>
      </c>
      <c r="F7" s="56"/>
      <c r="G7" s="56"/>
    </row>
    <row r="8" spans="1:8" s="9" customFormat="1" ht="12.75">
      <c r="A8" s="14"/>
      <c r="F8" s="144" t="s">
        <v>292</v>
      </c>
      <c r="G8" s="144"/>
      <c r="H8" s="144"/>
    </row>
    <row r="9" spans="6:8" ht="12.75">
      <c r="F9" s="57" t="str">
        <f>'Income Statement'!D11</f>
        <v>31.12.2007</v>
      </c>
      <c r="G9" s="58"/>
      <c r="H9" s="57" t="str">
        <f>'Income Statement'!E11</f>
        <v>31.12.2006</v>
      </c>
    </row>
    <row r="10" spans="6:8" ht="12.75">
      <c r="F10" s="59" t="s">
        <v>50</v>
      </c>
      <c r="G10" s="59"/>
      <c r="H10" s="12" t="str">
        <f>F10</f>
        <v>RM'000</v>
      </c>
    </row>
    <row r="11" ht="12.75">
      <c r="E11" s="12"/>
    </row>
    <row r="12" spans="1:8" ht="12.75">
      <c r="A12" s="14" t="s">
        <v>347</v>
      </c>
      <c r="F12" s="32">
        <v>5366</v>
      </c>
      <c r="G12" s="32"/>
      <c r="H12" s="32">
        <v>2490</v>
      </c>
    </row>
    <row r="13" spans="6:8" ht="12.75">
      <c r="F13" s="32"/>
      <c r="G13" s="32"/>
      <c r="H13" s="32"/>
    </row>
    <row r="14" spans="1:8" s="9" customFormat="1" ht="12.75">
      <c r="A14" s="14" t="s">
        <v>202</v>
      </c>
      <c r="B14" s="14"/>
      <c r="C14" s="14"/>
      <c r="D14" s="14"/>
      <c r="E14" s="14"/>
      <c r="F14" s="32">
        <v>-16347</v>
      </c>
      <c r="G14" s="32"/>
      <c r="H14" s="32">
        <v>-2831</v>
      </c>
    </row>
    <row r="15" spans="6:8" ht="12.75">
      <c r="F15" s="32"/>
      <c r="G15" s="32"/>
      <c r="H15" s="32"/>
    </row>
    <row r="16" spans="1:8" s="9" customFormat="1" ht="12.75">
      <c r="A16" s="14" t="s">
        <v>281</v>
      </c>
      <c r="B16" s="14"/>
      <c r="C16" s="14"/>
      <c r="D16" s="14"/>
      <c r="E16" s="14"/>
      <c r="F16" s="61">
        <v>8071</v>
      </c>
      <c r="G16" s="32"/>
      <c r="H16" s="61">
        <v>-2981</v>
      </c>
    </row>
    <row r="17" spans="6:8" ht="12.75">
      <c r="F17" s="32"/>
      <c r="G17" s="32"/>
      <c r="H17" s="32"/>
    </row>
    <row r="18" spans="1:8" s="9" customFormat="1" ht="12.75">
      <c r="A18" s="14" t="s">
        <v>282</v>
      </c>
      <c r="B18" s="14"/>
      <c r="C18" s="14"/>
      <c r="D18" s="14"/>
      <c r="E18" s="14"/>
      <c r="F18" s="32">
        <f>SUM(F12:F16)</f>
        <v>-2910</v>
      </c>
      <c r="G18" s="32"/>
      <c r="H18" s="32">
        <f>SUM(H12:H16)</f>
        <v>-3322</v>
      </c>
    </row>
    <row r="19" spans="1:8" s="9" customFormat="1" ht="12.75">
      <c r="A19" s="14"/>
      <c r="B19" s="14"/>
      <c r="C19" s="14"/>
      <c r="D19" s="14"/>
      <c r="E19" s="14"/>
      <c r="F19" s="32"/>
      <c r="G19" s="32"/>
      <c r="H19" s="32"/>
    </row>
    <row r="20" spans="1:8" s="9" customFormat="1" ht="12.75">
      <c r="A20" s="14" t="s">
        <v>234</v>
      </c>
      <c r="B20" s="14"/>
      <c r="C20" s="14"/>
      <c r="D20" s="14"/>
      <c r="E20" s="14"/>
      <c r="F20" s="61">
        <v>2687</v>
      </c>
      <c r="G20" s="32"/>
      <c r="H20" s="61">
        <v>6009</v>
      </c>
    </row>
    <row r="21" spans="2:8" s="9" customFormat="1" ht="12.75">
      <c r="B21" s="14"/>
      <c r="C21" s="14"/>
      <c r="D21" s="14"/>
      <c r="E21" s="14"/>
      <c r="F21" s="32"/>
      <c r="G21" s="32"/>
      <c r="H21" s="32"/>
    </row>
    <row r="22" spans="1:8" s="9" customFormat="1" ht="13.5" thickBot="1">
      <c r="A22" s="14" t="s">
        <v>309</v>
      </c>
      <c r="B22" s="14"/>
      <c r="C22" s="14"/>
      <c r="D22" s="14"/>
      <c r="E22" s="14"/>
      <c r="F22" s="62">
        <f>SUM(F18:F20)</f>
        <v>-223</v>
      </c>
      <c r="G22" s="32"/>
      <c r="H22" s="62">
        <f>SUM(H18:H20)</f>
        <v>2687</v>
      </c>
    </row>
    <row r="23" ht="13.5" thickTop="1">
      <c r="H23" s="60"/>
    </row>
    <row r="25" ht="12.75">
      <c r="A25" s="14" t="s">
        <v>131</v>
      </c>
    </row>
    <row r="27" ht="12.75">
      <c r="A27" s="14" t="s">
        <v>312</v>
      </c>
    </row>
    <row r="28" spans="6:8" ht="12.75">
      <c r="F28" s="63" t="s">
        <v>50</v>
      </c>
      <c r="G28" s="63"/>
      <c r="H28" s="63" t="s">
        <v>50</v>
      </c>
    </row>
    <row r="29" ht="12.75">
      <c r="H29" s="60"/>
    </row>
    <row r="30" spans="1:8" ht="12.75">
      <c r="A30" s="14" t="s">
        <v>62</v>
      </c>
      <c r="F30" s="60">
        <v>1708</v>
      </c>
      <c r="H30" s="116">
        <v>2424</v>
      </c>
    </row>
    <row r="31" spans="1:8" ht="12.75">
      <c r="A31" s="14" t="s">
        <v>154</v>
      </c>
      <c r="F31" s="60">
        <v>0</v>
      </c>
      <c r="H31" s="116">
        <v>700</v>
      </c>
    </row>
    <row r="32" spans="1:8" ht="12.75">
      <c r="A32" s="14" t="s">
        <v>280</v>
      </c>
      <c r="F32" s="60">
        <v>-1931</v>
      </c>
      <c r="H32" s="116">
        <v>-437</v>
      </c>
    </row>
    <row r="33" spans="6:8" ht="13.5" thickBot="1">
      <c r="F33" s="64">
        <f>SUM(F30:F32)</f>
        <v>-223</v>
      </c>
      <c r="H33" s="64">
        <f>SUM(H30:H32)</f>
        <v>2687</v>
      </c>
    </row>
    <row r="34" ht="13.5" thickTop="1"/>
    <row r="36" spans="6:7" ht="12.75">
      <c r="F36" s="14"/>
      <c r="G36" s="14"/>
    </row>
    <row r="37" spans="1:9" ht="12.75">
      <c r="A37" s="150" t="s">
        <v>25</v>
      </c>
      <c r="B37" s="150"/>
      <c r="C37" s="150"/>
      <c r="D37" s="150"/>
      <c r="E37" s="150"/>
      <c r="F37" s="150"/>
      <c r="G37" s="150"/>
      <c r="H37" s="150"/>
      <c r="I37" s="150"/>
    </row>
    <row r="38" spans="1:9" ht="12.75">
      <c r="A38" s="150"/>
      <c r="B38" s="150"/>
      <c r="C38" s="150"/>
      <c r="D38" s="150"/>
      <c r="E38" s="150"/>
      <c r="F38" s="150"/>
      <c r="G38" s="150"/>
      <c r="H38" s="150"/>
      <c r="I38" s="150"/>
    </row>
    <row r="39" spans="1:9" ht="19.5" customHeight="1">
      <c r="A39" s="151"/>
      <c r="B39" s="151"/>
      <c r="C39" s="151"/>
      <c r="D39" s="151"/>
      <c r="E39" s="151"/>
      <c r="F39" s="151"/>
      <c r="G39" s="151"/>
      <c r="H39" s="151"/>
      <c r="I39" s="151"/>
    </row>
  </sheetData>
  <mergeCells count="5">
    <mergeCell ref="A1:H1"/>
    <mergeCell ref="A2:H2"/>
    <mergeCell ref="A3:H3"/>
    <mergeCell ref="A37:I39"/>
    <mergeCell ref="F8:H8"/>
  </mergeCells>
  <printOptions/>
  <pageMargins left="0.75" right="0.5" top="0.4" bottom="0.5" header="0.5" footer="0.35"/>
  <pageSetup firstPageNumber="4" useFirstPageNumber="1" fitToHeight="1" fitToWidth="1" horizontalDpi="300" verticalDpi="300" orientation="portrait" scale="87" r:id="rId1"/>
  <headerFooter alignWithMargins="0">
    <oddFooter>&amp;C&amp;"Times New Roman,Regular"&amp;P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83"/>
  <sheetViews>
    <sheetView view="pageBreakPreview" zoomScaleSheetLayoutView="100" workbookViewId="0" topLeftCell="A372">
      <selection activeCell="E375" sqref="E375"/>
    </sheetView>
  </sheetViews>
  <sheetFormatPr defaultColWidth="9.140625" defaultRowHeight="13.5" customHeight="1"/>
  <cols>
    <col min="1" max="1" width="4.8515625" style="69" customWidth="1"/>
    <col min="2" max="3" width="4.140625" style="14" customWidth="1"/>
    <col min="4" max="4" width="14.00390625" style="14" customWidth="1"/>
    <col min="5" max="5" width="10.8515625" style="14" customWidth="1"/>
    <col min="6" max="6" width="12.140625" style="14" customWidth="1"/>
    <col min="7" max="7" width="14.00390625" style="14" customWidth="1"/>
    <col min="8" max="9" width="12.28125" style="14" customWidth="1"/>
    <col min="10" max="10" width="13.140625" style="14" customWidth="1"/>
    <col min="11" max="11" width="12.140625" style="14" customWidth="1"/>
    <col min="12" max="16384" width="9.28125" style="14" customWidth="1"/>
  </cols>
  <sheetData>
    <row r="1" spans="1:8" ht="13.5" customHeight="1">
      <c r="A1" s="142" t="s">
        <v>128</v>
      </c>
      <c r="B1" s="142"/>
      <c r="C1" s="142"/>
      <c r="D1" s="142"/>
      <c r="E1" s="142"/>
      <c r="F1" s="142"/>
      <c r="G1" s="142"/>
      <c r="H1" s="142"/>
    </row>
    <row r="2" spans="1:8" ht="13.5" customHeight="1">
      <c r="A2" s="143" t="s">
        <v>129</v>
      </c>
      <c r="B2" s="143"/>
      <c r="C2" s="143"/>
      <c r="D2" s="143"/>
      <c r="E2" s="143"/>
      <c r="F2" s="143"/>
      <c r="G2" s="143"/>
      <c r="H2" s="143"/>
    </row>
    <row r="3" spans="1:8" ht="13.5" customHeight="1">
      <c r="A3" s="143" t="s">
        <v>81</v>
      </c>
      <c r="B3" s="143"/>
      <c r="C3" s="143"/>
      <c r="D3" s="143"/>
      <c r="E3" s="143"/>
      <c r="F3" s="143"/>
      <c r="G3" s="143"/>
      <c r="H3" s="143"/>
    </row>
    <row r="4" ht="13.5" customHeight="1">
      <c r="F4" s="9"/>
    </row>
    <row r="5" spans="1:10" ht="13.5" customHeight="1">
      <c r="A5" s="142" t="s">
        <v>294</v>
      </c>
      <c r="B5" s="142"/>
      <c r="C5" s="142"/>
      <c r="D5" s="142"/>
      <c r="E5" s="142"/>
      <c r="F5" s="142"/>
      <c r="G5" s="142"/>
      <c r="H5" s="142"/>
      <c r="I5" s="142"/>
      <c r="J5" s="142"/>
    </row>
    <row r="6" ht="13.5" customHeight="1">
      <c r="A6" s="67"/>
    </row>
    <row r="7" spans="1:10" ht="13.5" customHeight="1">
      <c r="A7" s="142" t="s">
        <v>162</v>
      </c>
      <c r="B7" s="142"/>
      <c r="C7" s="142"/>
      <c r="D7" s="142"/>
      <c r="E7" s="142"/>
      <c r="F7" s="142"/>
      <c r="G7" s="142"/>
      <c r="H7" s="142"/>
      <c r="I7" s="142"/>
      <c r="J7" s="142"/>
    </row>
    <row r="9" spans="1:2" s="9" customFormat="1" ht="13.5" customHeight="1">
      <c r="A9" s="68" t="s">
        <v>86</v>
      </c>
      <c r="B9" s="9" t="s">
        <v>63</v>
      </c>
    </row>
    <row r="11" spans="2:10" ht="13.5" customHeight="1">
      <c r="B11" s="146" t="s">
        <v>260</v>
      </c>
      <c r="C11" s="146"/>
      <c r="D11" s="146"/>
      <c r="E11" s="146"/>
      <c r="F11" s="146"/>
      <c r="G11" s="146"/>
      <c r="H11" s="146"/>
      <c r="I11" s="146"/>
      <c r="J11" s="146"/>
    </row>
    <row r="12" spans="2:10" ht="13.5" customHeight="1">
      <c r="B12" s="146"/>
      <c r="C12" s="146"/>
      <c r="D12" s="146"/>
      <c r="E12" s="146"/>
      <c r="F12" s="146"/>
      <c r="G12" s="146"/>
      <c r="H12" s="146"/>
      <c r="I12" s="146"/>
      <c r="J12" s="146"/>
    </row>
    <row r="13" spans="2:10" ht="17.25" customHeight="1">
      <c r="B13" s="146"/>
      <c r="C13" s="146"/>
      <c r="D13" s="146"/>
      <c r="E13" s="146"/>
      <c r="F13" s="146"/>
      <c r="G13" s="146"/>
      <c r="H13" s="146"/>
      <c r="I13" s="146"/>
      <c r="J13" s="146"/>
    </row>
    <row r="14" spans="2:10" ht="13.5" customHeight="1">
      <c r="B14" s="55"/>
      <c r="C14" s="55"/>
      <c r="D14" s="55"/>
      <c r="E14" s="55"/>
      <c r="F14" s="55"/>
      <c r="G14" s="55"/>
      <c r="H14" s="55"/>
      <c r="I14" s="55"/>
      <c r="J14" s="55"/>
    </row>
    <row r="15" spans="2:10" ht="13.5" customHeight="1">
      <c r="B15" s="146" t="s">
        <v>217</v>
      </c>
      <c r="C15" s="146"/>
      <c r="D15" s="146"/>
      <c r="E15" s="146"/>
      <c r="F15" s="146"/>
      <c r="G15" s="146"/>
      <c r="H15" s="146"/>
      <c r="I15" s="146"/>
      <c r="J15" s="146"/>
    </row>
    <row r="16" spans="2:10" ht="13.5" customHeight="1">
      <c r="B16" s="146"/>
      <c r="C16" s="146"/>
      <c r="D16" s="146"/>
      <c r="E16" s="146"/>
      <c r="F16" s="146"/>
      <c r="G16" s="146"/>
      <c r="H16" s="146"/>
      <c r="I16" s="146"/>
      <c r="J16" s="146"/>
    </row>
    <row r="17" spans="2:10" ht="13.5" customHeight="1">
      <c r="B17" s="146"/>
      <c r="C17" s="146"/>
      <c r="D17" s="146"/>
      <c r="E17" s="146"/>
      <c r="F17" s="146"/>
      <c r="G17" s="146"/>
      <c r="H17" s="146"/>
      <c r="I17" s="146"/>
      <c r="J17" s="146"/>
    </row>
    <row r="18" spans="2:10" ht="13.5" customHeight="1">
      <c r="B18" s="146"/>
      <c r="C18" s="146"/>
      <c r="D18" s="146"/>
      <c r="E18" s="146"/>
      <c r="F18" s="146"/>
      <c r="G18" s="146"/>
      <c r="H18" s="146"/>
      <c r="I18" s="146"/>
      <c r="J18" s="146"/>
    </row>
    <row r="19" spans="2:10" ht="13.5" customHeight="1">
      <c r="B19" s="55"/>
      <c r="C19" s="55"/>
      <c r="D19" s="55"/>
      <c r="E19" s="55"/>
      <c r="F19" s="55"/>
      <c r="G19" s="55"/>
      <c r="H19" s="55"/>
      <c r="I19" s="55"/>
      <c r="J19" s="55"/>
    </row>
    <row r="20" spans="2:10" ht="13.5" customHeight="1">
      <c r="B20" s="146" t="s">
        <v>218</v>
      </c>
      <c r="C20" s="146"/>
      <c r="D20" s="146"/>
      <c r="E20" s="146"/>
      <c r="F20" s="146"/>
      <c r="G20" s="146"/>
      <c r="H20" s="146"/>
      <c r="I20" s="146"/>
      <c r="J20" s="146"/>
    </row>
    <row r="21" spans="2:10" ht="13.5" customHeight="1">
      <c r="B21" s="146"/>
      <c r="C21" s="146"/>
      <c r="D21" s="146"/>
      <c r="E21" s="146"/>
      <c r="F21" s="146"/>
      <c r="G21" s="146"/>
      <c r="H21" s="146"/>
      <c r="I21" s="146"/>
      <c r="J21" s="146"/>
    </row>
    <row r="22" spans="2:10" ht="13.5" customHeight="1">
      <c r="B22" s="146"/>
      <c r="C22" s="146"/>
      <c r="D22" s="146"/>
      <c r="E22" s="146"/>
      <c r="F22" s="146"/>
      <c r="G22" s="146"/>
      <c r="H22" s="146"/>
      <c r="I22" s="146"/>
      <c r="J22" s="146"/>
    </row>
    <row r="24" spans="1:3" ht="13.5" customHeight="1">
      <c r="A24" s="68" t="s">
        <v>87</v>
      </c>
      <c r="B24" s="9" t="s">
        <v>171</v>
      </c>
      <c r="C24" s="9"/>
    </row>
    <row r="25" spans="1:3" ht="13.5" customHeight="1">
      <c r="A25" s="68"/>
      <c r="B25" s="9"/>
      <c r="C25" s="9"/>
    </row>
    <row r="26" spans="2:10" ht="13.5" customHeight="1">
      <c r="B26" s="159" t="s">
        <v>273</v>
      </c>
      <c r="C26" s="160"/>
      <c r="D26" s="160"/>
      <c r="E26" s="160"/>
      <c r="F26" s="160"/>
      <c r="G26" s="160"/>
      <c r="H26" s="160"/>
      <c r="I26" s="160"/>
      <c r="J26" s="160"/>
    </row>
    <row r="27" spans="2:10" ht="13.5" customHeight="1">
      <c r="B27" s="159"/>
      <c r="C27" s="160"/>
      <c r="D27" s="160"/>
      <c r="E27" s="160"/>
      <c r="F27" s="160"/>
      <c r="G27" s="160"/>
      <c r="H27" s="160"/>
      <c r="I27" s="160"/>
      <c r="J27" s="160"/>
    </row>
    <row r="28" spans="2:10" ht="13.5" customHeight="1">
      <c r="B28" s="159"/>
      <c r="C28" s="160"/>
      <c r="D28" s="160"/>
      <c r="E28" s="160"/>
      <c r="F28" s="160"/>
      <c r="G28" s="160"/>
      <c r="H28" s="160"/>
      <c r="I28" s="160"/>
      <c r="J28" s="160"/>
    </row>
    <row r="29" spans="2:10" ht="13.5" customHeight="1">
      <c r="B29" s="160"/>
      <c r="C29" s="160"/>
      <c r="D29" s="160"/>
      <c r="E29" s="160"/>
      <c r="F29" s="160"/>
      <c r="G29" s="160"/>
      <c r="H29" s="160"/>
      <c r="I29" s="160"/>
      <c r="J29" s="160"/>
    </row>
    <row r="30" spans="2:10" ht="13.5" customHeight="1">
      <c r="B30" s="160"/>
      <c r="C30" s="160"/>
      <c r="D30" s="160"/>
      <c r="E30" s="160"/>
      <c r="F30" s="160"/>
      <c r="G30" s="160"/>
      <c r="H30" s="160"/>
      <c r="I30" s="160"/>
      <c r="J30" s="160"/>
    </row>
    <row r="32" spans="3:5" ht="13.5" customHeight="1">
      <c r="C32" s="14" t="s">
        <v>173</v>
      </c>
      <c r="E32" s="14" t="s">
        <v>175</v>
      </c>
    </row>
    <row r="33" spans="3:5" s="71" customFormat="1" ht="15" customHeight="1">
      <c r="C33" s="71" t="s">
        <v>261</v>
      </c>
      <c r="E33" s="71" t="s">
        <v>21</v>
      </c>
    </row>
    <row r="34" spans="3:5" ht="13.5" customHeight="1">
      <c r="C34" s="14" t="s">
        <v>174</v>
      </c>
      <c r="E34" s="14" t="s">
        <v>176</v>
      </c>
    </row>
    <row r="36" spans="2:10" ht="13.5" customHeight="1">
      <c r="B36" s="150" t="s">
        <v>219</v>
      </c>
      <c r="C36" s="150"/>
      <c r="D36" s="150"/>
      <c r="E36" s="150"/>
      <c r="F36" s="150"/>
      <c r="G36" s="150"/>
      <c r="H36" s="150"/>
      <c r="I36" s="150"/>
      <c r="J36" s="150"/>
    </row>
    <row r="37" spans="2:10" ht="12.75">
      <c r="B37" s="150"/>
      <c r="C37" s="150"/>
      <c r="D37" s="150"/>
      <c r="E37" s="150"/>
      <c r="F37" s="150"/>
      <c r="G37" s="150"/>
      <c r="H37" s="150"/>
      <c r="I37" s="150"/>
      <c r="J37" s="150"/>
    </row>
    <row r="39" spans="2:10" ht="13.5" customHeight="1">
      <c r="B39" s="159" t="s">
        <v>262</v>
      </c>
      <c r="C39" s="159"/>
      <c r="D39" s="159"/>
      <c r="E39" s="159"/>
      <c r="F39" s="159"/>
      <c r="G39" s="159"/>
      <c r="H39" s="159"/>
      <c r="I39" s="159"/>
      <c r="J39" s="159"/>
    </row>
    <row r="40" spans="2:10" ht="13.5" customHeight="1">
      <c r="B40" s="70"/>
      <c r="C40" s="70"/>
      <c r="D40" s="70"/>
      <c r="E40" s="70"/>
      <c r="F40" s="70"/>
      <c r="G40" s="70"/>
      <c r="H40" s="70"/>
      <c r="I40" s="70"/>
      <c r="J40" s="70"/>
    </row>
    <row r="41" spans="2:10" ht="13.5" customHeight="1">
      <c r="B41" s="70"/>
      <c r="C41" s="70"/>
      <c r="D41" s="70"/>
      <c r="E41" s="70"/>
      <c r="F41" s="70"/>
      <c r="G41" s="70"/>
      <c r="H41" s="70"/>
      <c r="I41" s="70"/>
      <c r="J41" s="70"/>
    </row>
    <row r="42" spans="1:2" s="9" customFormat="1" ht="13.5" customHeight="1">
      <c r="A42" s="9" t="s">
        <v>88</v>
      </c>
      <c r="B42" s="9" t="s">
        <v>140</v>
      </c>
    </row>
    <row r="44" spans="2:10" ht="13.5" customHeight="1">
      <c r="B44" s="146" t="s">
        <v>220</v>
      </c>
      <c r="C44" s="146"/>
      <c r="D44" s="146"/>
      <c r="E44" s="146"/>
      <c r="F44" s="146"/>
      <c r="G44" s="146"/>
      <c r="H44" s="146"/>
      <c r="I44" s="146"/>
      <c r="J44" s="146"/>
    </row>
    <row r="45" spans="2:10" ht="13.5" customHeight="1">
      <c r="B45" s="146"/>
      <c r="C45" s="146"/>
      <c r="D45" s="146"/>
      <c r="E45" s="146"/>
      <c r="F45" s="146"/>
      <c r="G45" s="146"/>
      <c r="H45" s="146"/>
      <c r="I45" s="146"/>
      <c r="J45" s="146"/>
    </row>
    <row r="46" spans="2:10" ht="13.5" customHeight="1">
      <c r="B46" s="55"/>
      <c r="C46" s="55"/>
      <c r="D46" s="55"/>
      <c r="E46" s="55"/>
      <c r="F46" s="55"/>
      <c r="G46" s="55"/>
      <c r="H46" s="55"/>
      <c r="I46" s="55"/>
      <c r="J46" s="55"/>
    </row>
    <row r="48" spans="1:2" s="9" customFormat="1" ht="13.5" customHeight="1">
      <c r="A48" s="68" t="s">
        <v>89</v>
      </c>
      <c r="B48" s="9" t="s">
        <v>64</v>
      </c>
    </row>
    <row r="50" spans="2:10" ht="13.5" customHeight="1">
      <c r="B50" s="146" t="s">
        <v>164</v>
      </c>
      <c r="C50" s="146"/>
      <c r="D50" s="146"/>
      <c r="E50" s="146"/>
      <c r="F50" s="146"/>
      <c r="G50" s="146"/>
      <c r="H50" s="146"/>
      <c r="I50" s="146"/>
      <c r="J50" s="146"/>
    </row>
    <row r="51" spans="2:10" ht="13.5" customHeight="1">
      <c r="B51" s="146"/>
      <c r="C51" s="146"/>
      <c r="D51" s="146"/>
      <c r="E51" s="146"/>
      <c r="F51" s="146"/>
      <c r="G51" s="146"/>
      <c r="H51" s="146"/>
      <c r="I51" s="146"/>
      <c r="J51" s="146"/>
    </row>
    <row r="52" spans="2:10" ht="13.5" customHeight="1">
      <c r="B52" s="146"/>
      <c r="C52" s="146"/>
      <c r="D52" s="146"/>
      <c r="E52" s="146"/>
      <c r="F52" s="146"/>
      <c r="G52" s="146"/>
      <c r="H52" s="146"/>
      <c r="I52" s="146"/>
      <c r="J52" s="146"/>
    </row>
    <row r="53" spans="2:10" ht="13.5" customHeight="1">
      <c r="B53" s="146"/>
      <c r="C53" s="146"/>
      <c r="D53" s="146"/>
      <c r="E53" s="146"/>
      <c r="F53" s="146"/>
      <c r="G53" s="146"/>
      <c r="H53" s="146"/>
      <c r="I53" s="146"/>
      <c r="J53" s="146"/>
    </row>
    <row r="54" spans="2:10" ht="13.5" customHeight="1">
      <c r="B54" s="55"/>
      <c r="C54" s="55"/>
      <c r="D54" s="55"/>
      <c r="E54" s="55"/>
      <c r="F54" s="55"/>
      <c r="G54" s="55"/>
      <c r="H54" s="55"/>
      <c r="I54" s="55"/>
      <c r="J54" s="55"/>
    </row>
    <row r="56" spans="1:2" s="9" customFormat="1" ht="13.5" customHeight="1">
      <c r="A56" s="68" t="s">
        <v>90</v>
      </c>
      <c r="B56" s="9" t="s">
        <v>139</v>
      </c>
    </row>
    <row r="57" ht="13.5" customHeight="1">
      <c r="A57" s="72"/>
    </row>
    <row r="58" spans="1:10" ht="13.5" customHeight="1">
      <c r="A58" s="72"/>
      <c r="B58" s="146" t="s">
        <v>296</v>
      </c>
      <c r="C58" s="146"/>
      <c r="D58" s="146"/>
      <c r="E58" s="146"/>
      <c r="F58" s="146"/>
      <c r="G58" s="146"/>
      <c r="H58" s="146"/>
      <c r="I58" s="146"/>
      <c r="J58" s="146"/>
    </row>
    <row r="59" spans="1:10" ht="13.5" customHeight="1">
      <c r="A59" s="72"/>
      <c r="B59" s="146"/>
      <c r="C59" s="146"/>
      <c r="D59" s="146"/>
      <c r="E59" s="146"/>
      <c r="F59" s="146"/>
      <c r="G59" s="146"/>
      <c r="H59" s="146"/>
      <c r="I59" s="146"/>
      <c r="J59" s="146"/>
    </row>
    <row r="60" ht="13.5" customHeight="1">
      <c r="A60" s="72"/>
    </row>
    <row r="61" ht="13.5" customHeight="1">
      <c r="A61" s="72"/>
    </row>
    <row r="62" spans="1:2" s="9" customFormat="1" ht="13.5" customHeight="1">
      <c r="A62" s="68" t="s">
        <v>91</v>
      </c>
      <c r="B62" s="9" t="s">
        <v>65</v>
      </c>
    </row>
    <row r="63" ht="13.5" customHeight="1">
      <c r="A63" s="72"/>
    </row>
    <row r="64" spans="1:10" ht="15.75" customHeight="1">
      <c r="A64" s="72"/>
      <c r="B64" s="150" t="s">
        <v>297</v>
      </c>
      <c r="C64" s="150"/>
      <c r="D64" s="150"/>
      <c r="E64" s="150"/>
      <c r="F64" s="150"/>
      <c r="G64" s="150"/>
      <c r="H64" s="150"/>
      <c r="I64" s="150"/>
      <c r="J64" s="150"/>
    </row>
    <row r="65" spans="1:10" ht="15.75" customHeight="1">
      <c r="A65" s="72"/>
      <c r="B65" s="157"/>
      <c r="C65" s="157"/>
      <c r="D65" s="157"/>
      <c r="E65" s="157"/>
      <c r="F65" s="157"/>
      <c r="G65" s="157"/>
      <c r="H65" s="157"/>
      <c r="I65" s="157"/>
      <c r="J65" s="157"/>
    </row>
    <row r="66" ht="13.5" customHeight="1">
      <c r="A66" s="72"/>
    </row>
    <row r="67" ht="13.5" customHeight="1">
      <c r="A67" s="72"/>
    </row>
    <row r="68" spans="1:2" s="9" customFormat="1" ht="13.5" customHeight="1">
      <c r="A68" s="68" t="s">
        <v>92</v>
      </c>
      <c r="B68" s="9" t="s">
        <v>141</v>
      </c>
    </row>
    <row r="69" s="9" customFormat="1" ht="13.5" customHeight="1">
      <c r="A69" s="68"/>
    </row>
    <row r="70" spans="1:10" s="9" customFormat="1" ht="13.5" customHeight="1">
      <c r="A70" s="68"/>
      <c r="B70" s="146" t="s">
        <v>314</v>
      </c>
      <c r="C70" s="146"/>
      <c r="D70" s="146"/>
      <c r="E70" s="146"/>
      <c r="F70" s="146"/>
      <c r="G70" s="146"/>
      <c r="H70" s="146"/>
      <c r="I70" s="146"/>
      <c r="J70" s="146"/>
    </row>
    <row r="71" spans="1:10" s="9" customFormat="1" ht="13.5" customHeight="1">
      <c r="A71" s="68"/>
      <c r="B71" s="146"/>
      <c r="C71" s="146"/>
      <c r="D71" s="146"/>
      <c r="E71" s="146"/>
      <c r="F71" s="146"/>
      <c r="G71" s="146"/>
      <c r="H71" s="146"/>
      <c r="I71" s="146"/>
      <c r="J71" s="146"/>
    </row>
    <row r="72" s="9" customFormat="1" ht="13.5" customHeight="1">
      <c r="A72" s="68"/>
    </row>
    <row r="73" s="9" customFormat="1" ht="13.5" customHeight="1">
      <c r="A73" s="68"/>
    </row>
    <row r="74" spans="1:3" s="9" customFormat="1" ht="13.5" customHeight="1">
      <c r="A74" s="68"/>
      <c r="B74" s="9" t="s">
        <v>83</v>
      </c>
      <c r="C74" s="9" t="s">
        <v>223</v>
      </c>
    </row>
    <row r="75" spans="1:10" s="9" customFormat="1" ht="13.5" customHeight="1">
      <c r="A75" s="68"/>
      <c r="B75" s="74"/>
      <c r="C75" s="74"/>
      <c r="D75" s="74"/>
      <c r="E75" s="74"/>
      <c r="F75" s="74"/>
      <c r="G75" s="74"/>
      <c r="H75" s="74"/>
      <c r="I75" s="74"/>
      <c r="J75" s="74"/>
    </row>
    <row r="76" spans="1:10" s="9" customFormat="1" ht="13.5" customHeight="1">
      <c r="A76" s="68"/>
      <c r="C76" s="150" t="s">
        <v>313</v>
      </c>
      <c r="D76" s="157"/>
      <c r="E76" s="157"/>
      <c r="F76" s="157"/>
      <c r="G76" s="157"/>
      <c r="H76" s="157"/>
      <c r="I76" s="157"/>
      <c r="J76" s="157"/>
    </row>
    <row r="77" spans="1:10" s="9" customFormat="1" ht="13.5" customHeight="1">
      <c r="A77" s="68"/>
      <c r="C77" s="150"/>
      <c r="D77" s="157"/>
      <c r="E77" s="157"/>
      <c r="F77" s="157"/>
      <c r="G77" s="157"/>
      <c r="H77" s="157"/>
      <c r="I77" s="157"/>
      <c r="J77" s="157"/>
    </row>
    <row r="78" spans="1:10" s="9" customFormat="1" ht="13.5" customHeight="1">
      <c r="A78" s="68"/>
      <c r="B78" s="75"/>
      <c r="C78" s="157"/>
      <c r="D78" s="157"/>
      <c r="E78" s="157"/>
      <c r="F78" s="157"/>
      <c r="G78" s="157"/>
      <c r="H78" s="157"/>
      <c r="I78" s="157"/>
      <c r="J78" s="157"/>
    </row>
    <row r="79" spans="1:10" s="9" customFormat="1" ht="13.5" customHeight="1">
      <c r="A79" s="68"/>
      <c r="B79" s="75"/>
      <c r="C79" s="157"/>
      <c r="D79" s="157"/>
      <c r="E79" s="157"/>
      <c r="F79" s="157"/>
      <c r="G79" s="157"/>
      <c r="H79" s="157"/>
      <c r="I79" s="157"/>
      <c r="J79" s="157"/>
    </row>
    <row r="80" spans="1:10" s="9" customFormat="1" ht="13.5" customHeight="1">
      <c r="A80" s="68"/>
      <c r="B80" s="75"/>
      <c r="C80" s="157"/>
      <c r="D80" s="157"/>
      <c r="E80" s="157"/>
      <c r="F80" s="157"/>
      <c r="G80" s="157"/>
      <c r="H80" s="157"/>
      <c r="I80" s="157"/>
      <c r="J80" s="157"/>
    </row>
    <row r="81" s="9" customFormat="1" ht="13.5" customHeight="1">
      <c r="A81" s="68"/>
    </row>
    <row r="82" s="9" customFormat="1" ht="13.5" customHeight="1">
      <c r="A82" s="68"/>
    </row>
    <row r="83" spans="1:2" s="9" customFormat="1" ht="13.5" customHeight="1">
      <c r="A83" s="68" t="s">
        <v>93</v>
      </c>
      <c r="B83" s="9" t="s">
        <v>177</v>
      </c>
    </row>
    <row r="84" ht="13.5" customHeight="1">
      <c r="A84" s="72"/>
    </row>
    <row r="85" spans="1:10" ht="13.5" customHeight="1">
      <c r="A85" s="72"/>
      <c r="B85" s="150" t="s">
        <v>29</v>
      </c>
      <c r="C85" s="150"/>
      <c r="D85" s="150"/>
      <c r="E85" s="150"/>
      <c r="F85" s="150"/>
      <c r="G85" s="150"/>
      <c r="H85" s="150"/>
      <c r="I85" s="150"/>
      <c r="J85" s="150"/>
    </row>
    <row r="86" spans="1:10" ht="13.5" customHeight="1">
      <c r="A86" s="72"/>
      <c r="B86" s="150"/>
      <c r="C86" s="150"/>
      <c r="D86" s="150"/>
      <c r="E86" s="150"/>
      <c r="F86" s="150"/>
      <c r="G86" s="150"/>
      <c r="H86" s="150"/>
      <c r="I86" s="150"/>
      <c r="J86" s="150"/>
    </row>
    <row r="87" ht="13.5" customHeight="1">
      <c r="A87" s="72"/>
    </row>
    <row r="88" ht="13.5" customHeight="1">
      <c r="A88" s="72"/>
    </row>
    <row r="89" spans="1:2" s="9" customFormat="1" ht="13.5" customHeight="1">
      <c r="A89" s="68" t="s">
        <v>94</v>
      </c>
      <c r="B89" s="9" t="s">
        <v>66</v>
      </c>
    </row>
    <row r="90" ht="13.5" customHeight="1">
      <c r="A90" s="72"/>
    </row>
    <row r="91" spans="1:10" ht="13.5" customHeight="1">
      <c r="A91" s="72"/>
      <c r="B91" s="150" t="s">
        <v>329</v>
      </c>
      <c r="C91" s="150"/>
      <c r="D91" s="150"/>
      <c r="E91" s="150"/>
      <c r="F91" s="150"/>
      <c r="G91" s="150"/>
      <c r="H91" s="150"/>
      <c r="I91" s="150"/>
      <c r="J91" s="150"/>
    </row>
    <row r="92" spans="1:10" ht="13.5" customHeight="1">
      <c r="A92" s="72"/>
      <c r="B92" s="150"/>
      <c r="C92" s="150"/>
      <c r="D92" s="150"/>
      <c r="E92" s="150"/>
      <c r="F92" s="150"/>
      <c r="G92" s="150"/>
      <c r="H92" s="150"/>
      <c r="I92" s="150"/>
      <c r="J92" s="150"/>
    </row>
    <row r="93" spans="1:10" ht="13.5" customHeight="1">
      <c r="A93" s="72"/>
      <c r="B93" s="150"/>
      <c r="C93" s="150"/>
      <c r="D93" s="150"/>
      <c r="E93" s="150"/>
      <c r="F93" s="150"/>
      <c r="G93" s="150"/>
      <c r="H93" s="150"/>
      <c r="I93" s="150"/>
      <c r="J93" s="150"/>
    </row>
    <row r="94" ht="13.5" customHeight="1">
      <c r="A94" s="72"/>
    </row>
    <row r="95" spans="1:10" ht="13.5" customHeight="1">
      <c r="A95" s="72"/>
      <c r="B95" s="14" t="s">
        <v>83</v>
      </c>
      <c r="C95" s="150" t="s">
        <v>285</v>
      </c>
      <c r="D95" s="150"/>
      <c r="E95" s="150"/>
      <c r="F95" s="150"/>
      <c r="G95" s="150"/>
      <c r="H95" s="150"/>
      <c r="I95" s="150"/>
      <c r="J95" s="150"/>
    </row>
    <row r="96" spans="1:10" ht="13.5" customHeight="1">
      <c r="A96" s="72"/>
      <c r="B96" s="75"/>
      <c r="C96" s="150"/>
      <c r="D96" s="150"/>
      <c r="E96" s="150"/>
      <c r="F96" s="150"/>
      <c r="G96" s="150"/>
      <c r="H96" s="150"/>
      <c r="I96" s="150"/>
      <c r="J96" s="150"/>
    </row>
    <row r="97" spans="1:10" ht="13.5" customHeight="1">
      <c r="A97" s="72"/>
      <c r="B97" s="55"/>
      <c r="C97" s="55"/>
      <c r="D97" s="55"/>
      <c r="E97" s="55"/>
      <c r="F97" s="55"/>
      <c r="G97" s="55"/>
      <c r="H97" s="55"/>
      <c r="I97" s="55"/>
      <c r="J97" s="55"/>
    </row>
    <row r="98" ht="13.5" customHeight="1">
      <c r="A98" s="72"/>
    </row>
    <row r="99" spans="1:2" s="9" customFormat="1" ht="13.5" customHeight="1">
      <c r="A99" s="68" t="s">
        <v>95</v>
      </c>
      <c r="B99" s="9" t="s">
        <v>67</v>
      </c>
    </row>
    <row r="100" ht="13.5" customHeight="1">
      <c r="A100" s="72"/>
    </row>
    <row r="101" spans="1:11" ht="13.5" customHeight="1">
      <c r="A101" s="72"/>
      <c r="B101" s="150" t="s">
        <v>298</v>
      </c>
      <c r="C101" s="146"/>
      <c r="D101" s="146"/>
      <c r="E101" s="146"/>
      <c r="F101" s="146"/>
      <c r="G101" s="146"/>
      <c r="H101" s="146"/>
      <c r="I101" s="146"/>
      <c r="J101" s="146"/>
      <c r="K101" s="71"/>
    </row>
    <row r="102" spans="1:10" ht="13.5" customHeight="1">
      <c r="A102" s="72"/>
      <c r="B102" s="150"/>
      <c r="C102" s="146"/>
      <c r="D102" s="146"/>
      <c r="E102" s="146"/>
      <c r="F102" s="146"/>
      <c r="G102" s="146"/>
      <c r="H102" s="146"/>
      <c r="I102" s="146"/>
      <c r="J102" s="146"/>
    </row>
    <row r="103" spans="1:10" ht="13.5" customHeight="1">
      <c r="A103" s="72"/>
      <c r="B103" s="65"/>
      <c r="C103" s="55"/>
      <c r="D103" s="55"/>
      <c r="E103" s="55"/>
      <c r="F103" s="55"/>
      <c r="G103" s="55"/>
      <c r="H103" s="55"/>
      <c r="I103" s="55"/>
      <c r="J103" s="55"/>
    </row>
    <row r="104" spans="1:10" ht="13.5" customHeight="1">
      <c r="A104" s="72"/>
      <c r="J104" s="60"/>
    </row>
    <row r="105" spans="1:2" s="9" customFormat="1" ht="13.5" customHeight="1">
      <c r="A105" s="68" t="s">
        <v>96</v>
      </c>
      <c r="B105" s="9" t="s">
        <v>68</v>
      </c>
    </row>
    <row r="106" ht="13.5" customHeight="1">
      <c r="A106" s="72"/>
    </row>
    <row r="107" spans="1:12" ht="13.5" customHeight="1">
      <c r="A107" s="72"/>
      <c r="B107" s="146" t="s">
        <v>221</v>
      </c>
      <c r="C107" s="146"/>
      <c r="D107" s="146"/>
      <c r="E107" s="146"/>
      <c r="F107" s="146"/>
      <c r="G107" s="146"/>
      <c r="H107" s="146"/>
      <c r="I107" s="146"/>
      <c r="J107" s="146"/>
      <c r="L107" s="15"/>
    </row>
    <row r="108" spans="1:10" ht="13.5" customHeight="1">
      <c r="A108" s="72"/>
      <c r="B108" s="146"/>
      <c r="C108" s="146"/>
      <c r="D108" s="146"/>
      <c r="E108" s="146"/>
      <c r="F108" s="146"/>
      <c r="G108" s="146"/>
      <c r="H108" s="146"/>
      <c r="I108" s="146"/>
      <c r="J108" s="146"/>
    </row>
    <row r="109" spans="1:10" ht="13.5" customHeight="1">
      <c r="A109" s="72"/>
      <c r="B109" s="146"/>
      <c r="C109" s="146"/>
      <c r="D109" s="146"/>
      <c r="E109" s="146"/>
      <c r="F109" s="146"/>
      <c r="G109" s="146"/>
      <c r="H109" s="146"/>
      <c r="I109" s="146"/>
      <c r="J109" s="146"/>
    </row>
    <row r="110" spans="1:10" ht="15" customHeight="1">
      <c r="A110" s="72"/>
      <c r="F110" s="12"/>
      <c r="G110" s="12"/>
      <c r="H110" s="12"/>
      <c r="I110" s="12"/>
      <c r="J110" s="12"/>
    </row>
    <row r="111" spans="1:10" ht="13.5" customHeight="1">
      <c r="A111" s="72"/>
      <c r="B111" s="163" t="s">
        <v>295</v>
      </c>
      <c r="C111" s="163"/>
      <c r="D111" s="163"/>
      <c r="E111" s="163"/>
      <c r="F111" s="163"/>
      <c r="G111" s="163"/>
      <c r="H111" s="163"/>
      <c r="I111" s="163"/>
      <c r="J111" s="163"/>
    </row>
    <row r="112" spans="1:9" ht="13.5" customHeight="1">
      <c r="A112" s="72"/>
      <c r="F112" s="12"/>
      <c r="G112" s="12"/>
      <c r="H112" s="12"/>
      <c r="I112" s="12"/>
    </row>
    <row r="113" spans="1:10" ht="13.5" customHeight="1">
      <c r="A113" s="72"/>
      <c r="F113" s="35" t="s">
        <v>116</v>
      </c>
      <c r="G113" s="35" t="s">
        <v>118</v>
      </c>
      <c r="H113" s="35" t="s">
        <v>117</v>
      </c>
      <c r="I113" s="76" t="s">
        <v>145</v>
      </c>
      <c r="J113" s="76" t="s">
        <v>147</v>
      </c>
    </row>
    <row r="114" spans="1:10" ht="13.5" customHeight="1">
      <c r="A114" s="72"/>
      <c r="F114" s="15" t="s">
        <v>50</v>
      </c>
      <c r="G114" s="15" t="s">
        <v>50</v>
      </c>
      <c r="H114" s="15" t="s">
        <v>50</v>
      </c>
      <c r="I114" s="15" t="s">
        <v>50</v>
      </c>
      <c r="J114" s="15" t="s">
        <v>50</v>
      </c>
    </row>
    <row r="115" spans="1:10" ht="13.5" customHeight="1">
      <c r="A115" s="72"/>
      <c r="B115" s="77" t="s">
        <v>49</v>
      </c>
      <c r="C115" s="77"/>
      <c r="F115" s="78"/>
      <c r="G115" s="78"/>
      <c r="H115" s="78"/>
      <c r="I115" s="78"/>
      <c r="J115" s="79"/>
    </row>
    <row r="116" spans="1:10" ht="13.5" customHeight="1">
      <c r="A116" s="72"/>
      <c r="C116" s="14" t="s">
        <v>158</v>
      </c>
      <c r="F116" s="25">
        <v>12238</v>
      </c>
      <c r="G116" s="80">
        <v>1376</v>
      </c>
      <c r="H116" s="80">
        <v>1161</v>
      </c>
      <c r="I116" s="25">
        <v>0</v>
      </c>
      <c r="J116" s="80">
        <f>SUM(F116:I116)</f>
        <v>14775</v>
      </c>
    </row>
    <row r="117" spans="1:10" ht="13.5" customHeight="1">
      <c r="A117" s="72"/>
      <c r="C117" s="14" t="s">
        <v>159</v>
      </c>
      <c r="F117" s="81">
        <v>0</v>
      </c>
      <c r="G117" s="80">
        <v>0</v>
      </c>
      <c r="H117" s="81">
        <v>3541</v>
      </c>
      <c r="I117" s="81">
        <f>-H117</f>
        <v>-3541</v>
      </c>
      <c r="J117" s="30">
        <f>SUM(F117:I117)</f>
        <v>0</v>
      </c>
    </row>
    <row r="118" spans="1:10" ht="13.5" customHeight="1" thickBot="1">
      <c r="A118" s="72"/>
      <c r="C118" s="14" t="s">
        <v>160</v>
      </c>
      <c r="F118" s="82">
        <f>SUM(F116:F117)</f>
        <v>12238</v>
      </c>
      <c r="G118" s="82">
        <f>SUM(G116:G117)</f>
        <v>1376</v>
      </c>
      <c r="H118" s="82">
        <f>SUM(H116:H117)</f>
        <v>4702</v>
      </c>
      <c r="I118" s="82">
        <f>SUM(I116:I117)</f>
        <v>-3541</v>
      </c>
      <c r="J118" s="82">
        <f>SUM(J116:J117)</f>
        <v>14775</v>
      </c>
    </row>
    <row r="119" spans="1:10" ht="13.5" customHeight="1" thickTop="1">
      <c r="A119" s="72"/>
      <c r="F119" s="83"/>
      <c r="G119" s="83"/>
      <c r="H119" s="83"/>
      <c r="I119" s="80"/>
      <c r="J119" s="81"/>
    </row>
    <row r="120" spans="1:10" ht="13.5" customHeight="1">
      <c r="A120" s="72"/>
      <c r="B120" s="77" t="s">
        <v>161</v>
      </c>
      <c r="C120" s="77"/>
      <c r="F120" s="81"/>
      <c r="G120" s="80"/>
      <c r="H120" s="25"/>
      <c r="I120" s="80"/>
      <c r="J120" s="78"/>
    </row>
    <row r="121" spans="1:10" ht="13.5" customHeight="1" thickBot="1">
      <c r="A121" s="72"/>
      <c r="C121" s="14" t="s">
        <v>193</v>
      </c>
      <c r="F121" s="84">
        <v>1124</v>
      </c>
      <c r="G121" s="85">
        <v>109</v>
      </c>
      <c r="H121" s="28">
        <v>-9</v>
      </c>
      <c r="I121" s="84">
        <v>192</v>
      </c>
      <c r="J121" s="80">
        <f>SUM(F121:I121)</f>
        <v>1416</v>
      </c>
    </row>
    <row r="122" spans="1:10" ht="13.5" customHeight="1" thickTop="1">
      <c r="A122" s="72"/>
      <c r="C122" s="14" t="s">
        <v>213</v>
      </c>
      <c r="G122" s="81"/>
      <c r="H122" s="80"/>
      <c r="I122" s="81"/>
      <c r="J122" s="80">
        <v>-23</v>
      </c>
    </row>
    <row r="123" spans="1:10" ht="13.5" customHeight="1">
      <c r="A123" s="72"/>
      <c r="C123" s="14" t="s">
        <v>61</v>
      </c>
      <c r="G123" s="81"/>
      <c r="H123" s="80"/>
      <c r="I123" s="81"/>
      <c r="J123" s="80">
        <v>0</v>
      </c>
    </row>
    <row r="124" spans="1:10" ht="13.5" customHeight="1">
      <c r="A124" s="72"/>
      <c r="C124" s="14" t="s">
        <v>168</v>
      </c>
      <c r="G124" s="81"/>
      <c r="H124" s="80"/>
      <c r="I124" s="81"/>
      <c r="J124" s="80">
        <v>-284</v>
      </c>
    </row>
    <row r="125" spans="1:10" ht="13.5" customHeight="1">
      <c r="A125" s="72"/>
      <c r="C125" s="14" t="s">
        <v>194</v>
      </c>
      <c r="G125" s="81"/>
      <c r="H125" s="80"/>
      <c r="I125" s="81"/>
      <c r="J125" s="80">
        <f>'Income Statement'!D30</f>
        <v>1088</v>
      </c>
    </row>
    <row r="126" spans="1:10" ht="13.5" customHeight="1" thickBot="1">
      <c r="A126" s="72"/>
      <c r="C126" s="14" t="s">
        <v>201</v>
      </c>
      <c r="G126" s="81"/>
      <c r="H126" s="80"/>
      <c r="I126" s="81"/>
      <c r="J126" s="86">
        <f>SUM(J121:J125)</f>
        <v>2197</v>
      </c>
    </row>
    <row r="127" spans="1:10" ht="13.5" customHeight="1" thickTop="1">
      <c r="A127" s="72"/>
      <c r="G127" s="81"/>
      <c r="H127" s="80"/>
      <c r="I127" s="81"/>
      <c r="J127" s="80">
        <f>J126-'Income Statement'!D33</f>
        <v>0</v>
      </c>
    </row>
    <row r="128" spans="1:10" ht="13.5" customHeight="1">
      <c r="A128" s="72"/>
      <c r="G128" s="81"/>
      <c r="H128" s="80"/>
      <c r="I128" s="81"/>
      <c r="J128" s="80"/>
    </row>
    <row r="129" spans="1:10" ht="13.5" customHeight="1">
      <c r="A129" s="72"/>
      <c r="B129" s="163" t="s">
        <v>304</v>
      </c>
      <c r="C129" s="163"/>
      <c r="D129" s="163"/>
      <c r="E129" s="163"/>
      <c r="F129" s="163"/>
      <c r="G129" s="163"/>
      <c r="H129" s="163"/>
      <c r="I129" s="163"/>
      <c r="J129" s="163"/>
    </row>
    <row r="130" spans="1:9" ht="13.5" customHeight="1">
      <c r="A130" s="72"/>
      <c r="F130" s="12"/>
      <c r="G130" s="12"/>
      <c r="H130" s="12"/>
      <c r="I130" s="12"/>
    </row>
    <row r="131" spans="1:10" ht="13.5" customHeight="1">
      <c r="A131" s="72"/>
      <c r="F131" s="35" t="s">
        <v>116</v>
      </c>
      <c r="G131" s="35" t="s">
        <v>118</v>
      </c>
      <c r="H131" s="35" t="s">
        <v>117</v>
      </c>
      <c r="I131" s="76" t="s">
        <v>145</v>
      </c>
      <c r="J131" s="76" t="s">
        <v>147</v>
      </c>
    </row>
    <row r="132" spans="1:10" ht="13.5" customHeight="1">
      <c r="A132" s="72"/>
      <c r="F132" s="15" t="s">
        <v>50</v>
      </c>
      <c r="G132" s="15" t="s">
        <v>50</v>
      </c>
      <c r="H132" s="15" t="s">
        <v>50</v>
      </c>
      <c r="I132" s="15" t="s">
        <v>50</v>
      </c>
      <c r="J132" s="15" t="s">
        <v>50</v>
      </c>
    </row>
    <row r="133" spans="1:10" ht="13.5" customHeight="1">
      <c r="A133" s="72"/>
      <c r="B133" s="77" t="s">
        <v>49</v>
      </c>
      <c r="C133" s="77"/>
      <c r="F133" s="78"/>
      <c r="G133" s="78"/>
      <c r="H133" s="78"/>
      <c r="I133" s="78"/>
      <c r="J133" s="79"/>
    </row>
    <row r="134" spans="1:10" ht="13.5" customHeight="1">
      <c r="A134" s="72"/>
      <c r="C134" s="14" t="s">
        <v>158</v>
      </c>
      <c r="F134" s="25">
        <v>13972</v>
      </c>
      <c r="G134" s="80">
        <v>1349</v>
      </c>
      <c r="H134" s="80">
        <v>425</v>
      </c>
      <c r="I134" s="25">
        <v>0</v>
      </c>
      <c r="J134" s="80">
        <f>SUM(F134:I134)</f>
        <v>15746</v>
      </c>
    </row>
    <row r="135" spans="1:10" ht="13.5" customHeight="1">
      <c r="A135" s="72"/>
      <c r="C135" s="14" t="s">
        <v>159</v>
      </c>
      <c r="F135" s="81">
        <v>0</v>
      </c>
      <c r="G135" s="80">
        <v>0</v>
      </c>
      <c r="H135" s="81">
        <v>4300</v>
      </c>
      <c r="I135" s="81">
        <f>-H135</f>
        <v>-4300</v>
      </c>
      <c r="J135" s="30">
        <f>SUM(F135:I135)</f>
        <v>0</v>
      </c>
    </row>
    <row r="136" spans="1:10" ht="13.5" customHeight="1" thickBot="1">
      <c r="A136" s="72"/>
      <c r="C136" s="14" t="s">
        <v>160</v>
      </c>
      <c r="F136" s="82">
        <f>SUM(F134:F135)</f>
        <v>13972</v>
      </c>
      <c r="G136" s="82">
        <f>SUM(G134:G135)</f>
        <v>1349</v>
      </c>
      <c r="H136" s="82">
        <f>SUM(H134:H135)</f>
        <v>4725</v>
      </c>
      <c r="I136" s="82">
        <f>SUM(I134:I135)</f>
        <v>-4300</v>
      </c>
      <c r="J136" s="82">
        <f>SUM(J134:J135)</f>
        <v>15746</v>
      </c>
    </row>
    <row r="137" spans="1:10" ht="13.5" customHeight="1" thickTop="1">
      <c r="A137" s="72"/>
      <c r="F137" s="83"/>
      <c r="G137" s="83"/>
      <c r="H137" s="83"/>
      <c r="I137" s="80"/>
      <c r="J137" s="81"/>
    </row>
    <row r="138" spans="1:10" ht="13.5" customHeight="1">
      <c r="A138" s="72"/>
      <c r="B138" s="77" t="s">
        <v>161</v>
      </c>
      <c r="C138" s="77"/>
      <c r="F138" s="81"/>
      <c r="G138" s="80"/>
      <c r="H138" s="25"/>
      <c r="I138" s="80"/>
      <c r="J138" s="78"/>
    </row>
    <row r="139" spans="1:10" ht="13.5" customHeight="1" thickBot="1">
      <c r="A139" s="72"/>
      <c r="C139" s="14" t="s">
        <v>193</v>
      </c>
      <c r="F139" s="84">
        <v>2520</v>
      </c>
      <c r="G139" s="85">
        <v>253</v>
      </c>
      <c r="H139" s="28">
        <v>1241</v>
      </c>
      <c r="I139" s="84">
        <v>-152</v>
      </c>
      <c r="J139" s="80">
        <f>SUM(F139:I139)</f>
        <v>3862</v>
      </c>
    </row>
    <row r="140" spans="1:10" ht="13.5" customHeight="1" thickTop="1">
      <c r="A140" s="72"/>
      <c r="C140" s="14" t="s">
        <v>213</v>
      </c>
      <c r="G140" s="81"/>
      <c r="H140" s="80"/>
      <c r="I140" s="81"/>
      <c r="J140" s="80">
        <v>258</v>
      </c>
    </row>
    <row r="141" spans="1:10" ht="13.5" customHeight="1">
      <c r="A141" s="72"/>
      <c r="C141" s="14" t="s">
        <v>61</v>
      </c>
      <c r="G141" s="81"/>
      <c r="H141" s="80"/>
      <c r="I141" s="81"/>
      <c r="J141" s="80">
        <f>'Income Statement'!E24</f>
        <v>8</v>
      </c>
    </row>
    <row r="142" spans="1:10" ht="13.5" customHeight="1">
      <c r="A142" s="72"/>
      <c r="C142" s="14" t="s">
        <v>168</v>
      </c>
      <c r="G142" s="81"/>
      <c r="H142" s="80"/>
      <c r="I142" s="81"/>
      <c r="J142" s="80">
        <f>'Income Statement'!E26</f>
        <v>-127</v>
      </c>
    </row>
    <row r="143" spans="1:10" ht="13.5" customHeight="1">
      <c r="A143" s="72"/>
      <c r="C143" s="14" t="s">
        <v>194</v>
      </c>
      <c r="G143" s="81"/>
      <c r="H143" s="80"/>
      <c r="I143" s="81"/>
      <c r="J143" s="80">
        <f>'Income Statement'!E30</f>
        <v>-416</v>
      </c>
    </row>
    <row r="144" spans="1:10" ht="13.5" customHeight="1" thickBot="1">
      <c r="A144" s="72"/>
      <c r="C144" s="14" t="s">
        <v>201</v>
      </c>
      <c r="G144" s="81"/>
      <c r="H144" s="80"/>
      <c r="I144" s="81"/>
      <c r="J144" s="86">
        <f>SUM(J139:J143)</f>
        <v>3585</v>
      </c>
    </row>
    <row r="145" spans="1:10" ht="13.5" customHeight="1" thickTop="1">
      <c r="A145" s="72"/>
      <c r="G145" s="81"/>
      <c r="H145" s="80"/>
      <c r="I145" s="81"/>
      <c r="J145" s="80">
        <f>J144-'Income Statement'!E33</f>
        <v>0</v>
      </c>
    </row>
    <row r="146" spans="1:10" ht="13.5" customHeight="1">
      <c r="A146" s="72"/>
      <c r="G146" s="81"/>
      <c r="H146" s="80"/>
      <c r="I146" s="81"/>
      <c r="J146" s="80"/>
    </row>
    <row r="147" spans="1:10" ht="13.5" customHeight="1">
      <c r="A147" s="72"/>
      <c r="B147" s="163" t="s">
        <v>305</v>
      </c>
      <c r="C147" s="163"/>
      <c r="D147" s="163"/>
      <c r="E147" s="163"/>
      <c r="F147" s="163"/>
      <c r="G147" s="163"/>
      <c r="H147" s="163"/>
      <c r="I147" s="163"/>
      <c r="J147" s="163"/>
    </row>
    <row r="148" spans="1:9" ht="13.5" customHeight="1">
      <c r="A148" s="72"/>
      <c r="F148" s="12"/>
      <c r="G148" s="12"/>
      <c r="H148" s="12"/>
      <c r="I148" s="12"/>
    </row>
    <row r="149" spans="1:10" ht="13.5" customHeight="1">
      <c r="A149" s="72"/>
      <c r="F149" s="35" t="s">
        <v>116</v>
      </c>
      <c r="G149" s="35" t="s">
        <v>118</v>
      </c>
      <c r="H149" s="35" t="s">
        <v>117</v>
      </c>
      <c r="I149" s="76" t="s">
        <v>145</v>
      </c>
      <c r="J149" s="76" t="s">
        <v>147</v>
      </c>
    </row>
    <row r="150" spans="1:10" ht="13.5" customHeight="1">
      <c r="A150" s="72"/>
      <c r="F150" s="15" t="s">
        <v>50</v>
      </c>
      <c r="G150" s="15" t="s">
        <v>50</v>
      </c>
      <c r="H150" s="15" t="s">
        <v>50</v>
      </c>
      <c r="I150" s="15" t="s">
        <v>50</v>
      </c>
      <c r="J150" s="15" t="s">
        <v>50</v>
      </c>
    </row>
    <row r="151" spans="1:10" ht="13.5" customHeight="1">
      <c r="A151" s="72"/>
      <c r="B151" s="77" t="s">
        <v>49</v>
      </c>
      <c r="C151" s="77"/>
      <c r="F151" s="78"/>
      <c r="G151" s="78"/>
      <c r="H151" s="78"/>
      <c r="I151" s="78"/>
      <c r="J151" s="79"/>
    </row>
    <row r="152" spans="1:10" ht="13.5" customHeight="1">
      <c r="A152" s="72"/>
      <c r="C152" s="14" t="s">
        <v>158</v>
      </c>
      <c r="F152" s="25">
        <v>37168</v>
      </c>
      <c r="G152" s="80">
        <v>3922</v>
      </c>
      <c r="H152" s="80">
        <v>3317</v>
      </c>
      <c r="I152" s="25">
        <v>0</v>
      </c>
      <c r="J152" s="80">
        <f>SUM(F152:I152)</f>
        <v>44407</v>
      </c>
    </row>
    <row r="153" spans="1:10" ht="13.5" customHeight="1">
      <c r="A153" s="72"/>
      <c r="C153" s="14" t="s">
        <v>159</v>
      </c>
      <c r="F153" s="81">
        <v>0</v>
      </c>
      <c r="G153" s="80">
        <v>0</v>
      </c>
      <c r="H153" s="81">
        <v>13576</v>
      </c>
      <c r="I153" s="81">
        <f>-H153</f>
        <v>-13576</v>
      </c>
      <c r="J153" s="30">
        <f>SUM(F153:I153)</f>
        <v>0</v>
      </c>
    </row>
    <row r="154" spans="1:10" ht="13.5" customHeight="1" thickBot="1">
      <c r="A154" s="72"/>
      <c r="C154" s="14" t="s">
        <v>160</v>
      </c>
      <c r="F154" s="82">
        <f>SUM(F152:F153)</f>
        <v>37168</v>
      </c>
      <c r="G154" s="82">
        <f>SUM(G152:G153)</f>
        <v>3922</v>
      </c>
      <c r="H154" s="82">
        <f>SUM(H152:H153)</f>
        <v>16893</v>
      </c>
      <c r="I154" s="82">
        <f>SUM(I152:I153)</f>
        <v>-13576</v>
      </c>
      <c r="J154" s="82">
        <f>SUM(J152:J153)</f>
        <v>44407</v>
      </c>
    </row>
    <row r="155" spans="1:10" ht="13.5" customHeight="1" thickTop="1">
      <c r="A155" s="72"/>
      <c r="F155" s="83"/>
      <c r="G155" s="83"/>
      <c r="H155" s="83"/>
      <c r="I155" s="80"/>
      <c r="J155" s="81"/>
    </row>
    <row r="156" spans="1:10" ht="13.5" customHeight="1">
      <c r="A156" s="72"/>
      <c r="B156" s="77" t="s">
        <v>161</v>
      </c>
      <c r="C156" s="77"/>
      <c r="F156" s="81"/>
      <c r="G156" s="80"/>
      <c r="H156" s="25"/>
      <c r="I156" s="80"/>
      <c r="J156" s="78"/>
    </row>
    <row r="157" spans="1:10" ht="13.5" customHeight="1" thickBot="1">
      <c r="A157" s="72"/>
      <c r="C157" s="14" t="s">
        <v>193</v>
      </c>
      <c r="F157" s="84">
        <v>1432</v>
      </c>
      <c r="G157" s="85">
        <v>614</v>
      </c>
      <c r="H157" s="28">
        <v>2398</v>
      </c>
      <c r="I157" s="84">
        <v>235</v>
      </c>
      <c r="J157" s="80">
        <f>SUM(F157:I157)</f>
        <v>4679</v>
      </c>
    </row>
    <row r="158" spans="1:10" ht="13.5" customHeight="1" thickTop="1">
      <c r="A158" s="72"/>
      <c r="C158" s="14" t="s">
        <v>213</v>
      </c>
      <c r="G158" s="81"/>
      <c r="H158" s="80"/>
      <c r="I158" s="81"/>
      <c r="J158" s="80">
        <v>-138</v>
      </c>
    </row>
    <row r="159" spans="1:10" ht="13.5" customHeight="1">
      <c r="A159" s="72"/>
      <c r="C159" s="14" t="s">
        <v>61</v>
      </c>
      <c r="G159" s="81"/>
      <c r="H159" s="80"/>
      <c r="I159" s="81"/>
      <c r="J159" s="80">
        <f>'Income Statement'!G24</f>
        <v>22</v>
      </c>
    </row>
    <row r="160" spans="1:10" ht="13.5" customHeight="1">
      <c r="A160" s="72"/>
      <c r="C160" s="14" t="s">
        <v>168</v>
      </c>
      <c r="G160" s="81"/>
      <c r="H160" s="80"/>
      <c r="I160" s="81"/>
      <c r="J160" s="80">
        <f>'Income Statement'!G26</f>
        <v>-584</v>
      </c>
    </row>
    <row r="161" spans="1:10" ht="13.5" customHeight="1">
      <c r="A161" s="72"/>
      <c r="C161" s="14" t="s">
        <v>194</v>
      </c>
      <c r="G161" s="81"/>
      <c r="H161" s="80"/>
      <c r="I161" s="81"/>
      <c r="J161" s="80">
        <f>'Income Statement'!G30</f>
        <v>379</v>
      </c>
    </row>
    <row r="162" spans="1:10" ht="13.5" customHeight="1" thickBot="1">
      <c r="A162" s="72"/>
      <c r="C162" s="14" t="s">
        <v>201</v>
      </c>
      <c r="G162" s="81"/>
      <c r="H162" s="80"/>
      <c r="I162" s="81"/>
      <c r="J162" s="86">
        <f>SUM(J157:J161)</f>
        <v>4358</v>
      </c>
    </row>
    <row r="163" spans="1:10" ht="13.5" customHeight="1" thickTop="1">
      <c r="A163" s="72"/>
      <c r="G163" s="81"/>
      <c r="H163" s="80"/>
      <c r="I163" s="81"/>
      <c r="J163" s="80">
        <f>J162-'Income Statement'!G33</f>
        <v>0</v>
      </c>
    </row>
    <row r="164" spans="1:10" ht="13.5" customHeight="1">
      <c r="A164" s="68" t="s">
        <v>96</v>
      </c>
      <c r="B164" s="9" t="s">
        <v>272</v>
      </c>
      <c r="G164" s="81"/>
      <c r="H164" s="80"/>
      <c r="I164" s="81"/>
      <c r="J164" s="80"/>
    </row>
    <row r="165" spans="1:10" ht="13.5" customHeight="1">
      <c r="A165" s="72"/>
      <c r="G165" s="81"/>
      <c r="H165" s="80"/>
      <c r="I165" s="81"/>
      <c r="J165" s="80"/>
    </row>
    <row r="166" spans="1:10" ht="13.5" customHeight="1">
      <c r="A166" s="72"/>
      <c r="G166" s="81"/>
      <c r="H166" s="80"/>
      <c r="I166" s="81"/>
      <c r="J166" s="80"/>
    </row>
    <row r="167" spans="1:10" ht="13.5" customHeight="1">
      <c r="A167" s="72"/>
      <c r="B167" s="163" t="s">
        <v>306</v>
      </c>
      <c r="C167" s="163"/>
      <c r="D167" s="163"/>
      <c r="E167" s="163"/>
      <c r="F167" s="163"/>
      <c r="G167" s="163"/>
      <c r="H167" s="163"/>
      <c r="I167" s="163"/>
      <c r="J167" s="163"/>
    </row>
    <row r="168" spans="1:9" ht="13.5" customHeight="1">
      <c r="A168" s="72"/>
      <c r="F168" s="12"/>
      <c r="G168" s="12"/>
      <c r="H168" s="12"/>
      <c r="I168" s="12"/>
    </row>
    <row r="169" spans="1:10" ht="13.5" customHeight="1">
      <c r="A169" s="72"/>
      <c r="F169" s="35" t="s">
        <v>116</v>
      </c>
      <c r="G169" s="35" t="s">
        <v>118</v>
      </c>
      <c r="H169" s="35" t="s">
        <v>117</v>
      </c>
      <c r="I169" s="76" t="s">
        <v>145</v>
      </c>
      <c r="J169" s="76" t="s">
        <v>147</v>
      </c>
    </row>
    <row r="170" spans="1:10" ht="13.5" customHeight="1">
      <c r="A170" s="72"/>
      <c r="F170" s="15" t="s">
        <v>50</v>
      </c>
      <c r="G170" s="15" t="s">
        <v>50</v>
      </c>
      <c r="H170" s="15" t="s">
        <v>50</v>
      </c>
      <c r="I170" s="15" t="s">
        <v>50</v>
      </c>
      <c r="J170" s="15" t="s">
        <v>50</v>
      </c>
    </row>
    <row r="171" spans="1:10" ht="13.5" customHeight="1">
      <c r="A171" s="72"/>
      <c r="B171" s="77" t="s">
        <v>49</v>
      </c>
      <c r="C171" s="77"/>
      <c r="F171" s="78"/>
      <c r="G171" s="78"/>
      <c r="H171" s="78"/>
      <c r="I171" s="78"/>
      <c r="J171" s="79"/>
    </row>
    <row r="172" spans="1:10" ht="13.5" customHeight="1">
      <c r="A172" s="72"/>
      <c r="C172" s="14" t="s">
        <v>158</v>
      </c>
      <c r="F172" s="25">
        <v>37281</v>
      </c>
      <c r="G172" s="80">
        <v>4392</v>
      </c>
      <c r="H172" s="80">
        <v>1946</v>
      </c>
      <c r="I172" s="25">
        <v>0</v>
      </c>
      <c r="J172" s="80">
        <f>SUM(F172:I172)</f>
        <v>43619</v>
      </c>
    </row>
    <row r="173" spans="1:10" ht="13.5" customHeight="1">
      <c r="A173" s="72"/>
      <c r="C173" s="14" t="s">
        <v>159</v>
      </c>
      <c r="F173" s="81">
        <v>0</v>
      </c>
      <c r="G173" s="80">
        <v>0</v>
      </c>
      <c r="H173" s="81">
        <v>10829</v>
      </c>
      <c r="I173" s="81">
        <f>-H173</f>
        <v>-10829</v>
      </c>
      <c r="J173" s="30">
        <f>SUM(F173:I173)</f>
        <v>0</v>
      </c>
    </row>
    <row r="174" spans="1:10" ht="13.5" customHeight="1" thickBot="1">
      <c r="A174" s="72"/>
      <c r="C174" s="14" t="s">
        <v>160</v>
      </c>
      <c r="F174" s="82">
        <f>SUM(F172:F173)</f>
        <v>37281</v>
      </c>
      <c r="G174" s="82">
        <f>SUM(G172:G173)</f>
        <v>4392</v>
      </c>
      <c r="H174" s="82">
        <f>SUM(H172:H173)</f>
        <v>12775</v>
      </c>
      <c r="I174" s="82">
        <f>SUM(I172:I173)</f>
        <v>-10829</v>
      </c>
      <c r="J174" s="82">
        <f>SUM(J172:J173)</f>
        <v>43619</v>
      </c>
    </row>
    <row r="175" spans="1:10" ht="13.5" customHeight="1" thickTop="1">
      <c r="A175" s="72"/>
      <c r="F175" s="83"/>
      <c r="G175" s="83"/>
      <c r="H175" s="83"/>
      <c r="I175" s="80"/>
      <c r="J175" s="81"/>
    </row>
    <row r="176" spans="1:10" ht="13.5" customHeight="1">
      <c r="A176" s="72"/>
      <c r="B176" s="77" t="s">
        <v>161</v>
      </c>
      <c r="C176" s="77"/>
      <c r="F176" s="81"/>
      <c r="G176" s="80"/>
      <c r="H176" s="25"/>
      <c r="I176" s="80"/>
      <c r="J176" s="78"/>
    </row>
    <row r="177" spans="1:10" ht="13.5" customHeight="1" thickBot="1">
      <c r="A177" s="72"/>
      <c r="C177" s="14" t="s">
        <v>193</v>
      </c>
      <c r="F177" s="84">
        <v>3624</v>
      </c>
      <c r="G177" s="85">
        <v>1459</v>
      </c>
      <c r="H177" s="28">
        <v>3239</v>
      </c>
      <c r="I177" s="84">
        <v>66</v>
      </c>
      <c r="J177" s="80">
        <f>SUM(F177:I177)</f>
        <v>8388</v>
      </c>
    </row>
    <row r="178" spans="1:10" ht="13.5" customHeight="1" thickTop="1">
      <c r="A178" s="72"/>
      <c r="C178" s="14" t="s">
        <v>213</v>
      </c>
      <c r="F178" s="81"/>
      <c r="G178" s="80"/>
      <c r="H178" s="25"/>
      <c r="I178" s="81"/>
      <c r="J178" s="80">
        <v>-2</v>
      </c>
    </row>
    <row r="179" spans="1:10" ht="13.5" customHeight="1">
      <c r="A179" s="72"/>
      <c r="C179" s="14" t="s">
        <v>61</v>
      </c>
      <c r="F179" s="81"/>
      <c r="G179" s="80"/>
      <c r="H179" s="25"/>
      <c r="I179" s="81"/>
      <c r="J179" s="80">
        <f>'Income Statement'!H24</f>
        <v>60</v>
      </c>
    </row>
    <row r="180" spans="1:10" ht="13.5" customHeight="1">
      <c r="A180" s="72"/>
      <c r="C180" s="14" t="s">
        <v>168</v>
      </c>
      <c r="F180" s="81"/>
      <c r="G180" s="80"/>
      <c r="H180" s="25"/>
      <c r="I180" s="81"/>
      <c r="J180" s="80">
        <f>'Income Statement'!H26</f>
        <v>-325</v>
      </c>
    </row>
    <row r="181" spans="1:10" ht="13.5" customHeight="1">
      <c r="A181" s="72"/>
      <c r="C181" s="14" t="s">
        <v>194</v>
      </c>
      <c r="F181" s="81"/>
      <c r="G181" s="80"/>
      <c r="H181" s="25"/>
      <c r="I181" s="81"/>
      <c r="J181" s="80">
        <f>'Income Statement'!H30</f>
        <v>-1020</v>
      </c>
    </row>
    <row r="182" spans="1:10" ht="13.5" customHeight="1" thickBot="1">
      <c r="A182" s="72"/>
      <c r="C182" s="14" t="s">
        <v>201</v>
      </c>
      <c r="F182" s="81"/>
      <c r="G182" s="80"/>
      <c r="H182" s="25"/>
      <c r="I182" s="81"/>
      <c r="J182" s="86">
        <f>SUM(J177:J181)</f>
        <v>7101</v>
      </c>
    </row>
    <row r="183" spans="1:10" ht="13.5" customHeight="1" thickTop="1">
      <c r="A183" s="72"/>
      <c r="G183" s="81"/>
      <c r="H183" s="80"/>
      <c r="I183" s="81"/>
      <c r="J183" s="80">
        <f>J182-'Income Statement'!H33</f>
        <v>0</v>
      </c>
    </row>
    <row r="184" spans="1:10" ht="13.5" customHeight="1">
      <c r="A184" s="72"/>
      <c r="G184" s="81"/>
      <c r="H184" s="80"/>
      <c r="I184" s="81"/>
      <c r="J184" s="80"/>
    </row>
    <row r="185" spans="1:2" s="9" customFormat="1" ht="13.5" customHeight="1">
      <c r="A185" s="68" t="s">
        <v>97</v>
      </c>
      <c r="B185" s="9" t="s">
        <v>69</v>
      </c>
    </row>
    <row r="186" ht="13.5" customHeight="1">
      <c r="A186" s="72"/>
    </row>
    <row r="187" spans="1:10" ht="13.5" customHeight="1">
      <c r="A187" s="72"/>
      <c r="B187" s="150" t="s">
        <v>11</v>
      </c>
      <c r="C187" s="150"/>
      <c r="D187" s="150"/>
      <c r="E187" s="150"/>
      <c r="F187" s="150"/>
      <c r="G187" s="150"/>
      <c r="H187" s="150"/>
      <c r="I187" s="150"/>
      <c r="J187" s="150"/>
    </row>
    <row r="188" spans="1:10" ht="13.5" customHeight="1">
      <c r="A188" s="72"/>
      <c r="B188" s="150"/>
      <c r="C188" s="150"/>
      <c r="D188" s="150"/>
      <c r="E188" s="150"/>
      <c r="F188" s="150"/>
      <c r="G188" s="150"/>
      <c r="H188" s="150"/>
      <c r="I188" s="150"/>
      <c r="J188" s="150"/>
    </row>
    <row r="189" spans="1:10" ht="13.5" customHeight="1">
      <c r="A189" s="72"/>
      <c r="B189" s="65"/>
      <c r="C189" s="65"/>
      <c r="D189" s="65"/>
      <c r="E189" s="65"/>
      <c r="F189" s="65"/>
      <c r="G189" s="65"/>
      <c r="H189" s="65"/>
      <c r="I189" s="65"/>
      <c r="J189" s="65"/>
    </row>
    <row r="190" spans="1:3" ht="13.5" customHeight="1">
      <c r="A190" s="72"/>
      <c r="B190" s="11"/>
      <c r="C190" s="11"/>
    </row>
    <row r="191" spans="1:2" s="9" customFormat="1" ht="13.5" customHeight="1">
      <c r="A191" s="68" t="s">
        <v>98</v>
      </c>
      <c r="B191" s="9" t="s">
        <v>77</v>
      </c>
    </row>
    <row r="192" ht="13.5" customHeight="1">
      <c r="A192" s="72"/>
    </row>
    <row r="193" spans="1:10" ht="13.5" customHeight="1">
      <c r="A193" s="72"/>
      <c r="B193" s="146" t="s">
        <v>299</v>
      </c>
      <c r="C193" s="146"/>
      <c r="D193" s="146"/>
      <c r="E193" s="146"/>
      <c r="F193" s="146"/>
      <c r="G193" s="146"/>
      <c r="H193" s="146"/>
      <c r="I193" s="146"/>
      <c r="J193" s="146"/>
    </row>
    <row r="194" spans="1:10" ht="13.5" customHeight="1">
      <c r="A194" s="72"/>
      <c r="B194" s="146"/>
      <c r="C194" s="146"/>
      <c r="D194" s="146"/>
      <c r="E194" s="146"/>
      <c r="F194" s="146"/>
      <c r="G194" s="146"/>
      <c r="H194" s="146"/>
      <c r="I194" s="146"/>
      <c r="J194" s="146"/>
    </row>
    <row r="195" spans="1:9" ht="13.5" customHeight="1">
      <c r="A195" s="72"/>
      <c r="I195" s="35" t="s">
        <v>291</v>
      </c>
    </row>
    <row r="196" spans="1:9" ht="13.5" customHeight="1">
      <c r="A196" s="72"/>
      <c r="I196" s="15" t="s">
        <v>50</v>
      </c>
    </row>
    <row r="197" spans="1:9" ht="13.5" customHeight="1">
      <c r="A197" s="72"/>
      <c r="B197" s="87" t="s">
        <v>115</v>
      </c>
      <c r="C197" s="14" t="s">
        <v>327</v>
      </c>
      <c r="I197" s="78">
        <v>20840</v>
      </c>
    </row>
    <row r="198" spans="1:9" ht="13.5" customHeight="1">
      <c r="A198" s="72"/>
      <c r="B198" s="22"/>
      <c r="C198" s="14" t="s">
        <v>328</v>
      </c>
      <c r="I198" s="78"/>
    </row>
    <row r="199" spans="1:9" ht="13.5" customHeight="1">
      <c r="A199" s="72"/>
      <c r="B199" s="87" t="s">
        <v>115</v>
      </c>
      <c r="C199" s="14" t="s">
        <v>326</v>
      </c>
      <c r="I199" s="78">
        <v>800</v>
      </c>
    </row>
    <row r="200" spans="1:9" ht="13.5" customHeight="1">
      <c r="A200" s="72"/>
      <c r="B200" s="22"/>
      <c r="C200" s="14" t="s">
        <v>1</v>
      </c>
      <c r="I200" s="78"/>
    </row>
    <row r="201" spans="1:9" ht="13.5" customHeight="1">
      <c r="A201" s="72"/>
      <c r="B201" s="87" t="s">
        <v>115</v>
      </c>
      <c r="C201" s="14" t="s">
        <v>0</v>
      </c>
      <c r="I201" s="78">
        <v>3300</v>
      </c>
    </row>
    <row r="202" spans="1:9" ht="13.5" customHeight="1">
      <c r="A202" s="72"/>
      <c r="B202" s="22"/>
      <c r="C202" s="14" t="s">
        <v>1</v>
      </c>
      <c r="I202" s="78"/>
    </row>
    <row r="203" spans="1:9" ht="13.5" customHeight="1">
      <c r="A203" s="72"/>
      <c r="B203" s="87" t="s">
        <v>115</v>
      </c>
      <c r="C203" s="14" t="s">
        <v>0</v>
      </c>
      <c r="I203" s="78"/>
    </row>
    <row r="204" spans="1:9" ht="13.5" customHeight="1">
      <c r="A204" s="72"/>
      <c r="B204" s="22"/>
      <c r="C204" s="14" t="s">
        <v>325</v>
      </c>
      <c r="I204" s="78">
        <v>12000</v>
      </c>
    </row>
    <row r="205" spans="1:9" ht="13.5" customHeight="1" thickBot="1">
      <c r="A205" s="72"/>
      <c r="B205" s="22"/>
      <c r="C205" s="22"/>
      <c r="I205" s="88">
        <f>SUM(I197:I204)</f>
        <v>36940</v>
      </c>
    </row>
    <row r="206" spans="1:8" ht="13.5" customHeight="1" thickTop="1">
      <c r="A206" s="72"/>
      <c r="B206" s="22"/>
      <c r="C206" s="22"/>
      <c r="H206" s="78"/>
    </row>
    <row r="207" ht="13.5" customHeight="1">
      <c r="A207" s="72"/>
    </row>
    <row r="208" spans="1:6" s="9" customFormat="1" ht="13.5" customHeight="1">
      <c r="A208" s="68" t="s">
        <v>155</v>
      </c>
      <c r="B208" s="9" t="s">
        <v>70</v>
      </c>
      <c r="F208" s="12"/>
    </row>
    <row r="209" spans="1:6" s="9" customFormat="1" ht="13.5" customHeight="1">
      <c r="A209" s="68"/>
      <c r="F209" s="12"/>
    </row>
    <row r="210" spans="1:10" ht="13.5" customHeight="1">
      <c r="A210" s="72"/>
      <c r="B210" s="162" t="s">
        <v>300</v>
      </c>
      <c r="C210" s="162"/>
      <c r="D210" s="162"/>
      <c r="E210" s="162"/>
      <c r="F210" s="162"/>
      <c r="G210" s="162"/>
      <c r="H210" s="162"/>
      <c r="I210" s="162"/>
      <c r="J210" s="162"/>
    </row>
    <row r="211" spans="1:10" ht="13.5" customHeight="1">
      <c r="A211" s="72"/>
      <c r="B211" s="89"/>
      <c r="C211" s="89"/>
      <c r="D211" s="89"/>
      <c r="E211" s="89"/>
      <c r="F211" s="89"/>
      <c r="G211" s="89"/>
      <c r="H211" s="89"/>
      <c r="I211" s="89"/>
      <c r="J211" s="89"/>
    </row>
    <row r="212" spans="1:10" ht="13.5" customHeight="1">
      <c r="A212" s="72"/>
      <c r="B212" s="89"/>
      <c r="C212" s="89"/>
      <c r="D212" s="89"/>
      <c r="E212" s="89"/>
      <c r="F212" s="89"/>
      <c r="G212" s="89"/>
      <c r="I212" s="35" t="str">
        <f>I195</f>
        <v>31.12.2007</v>
      </c>
      <c r="J212" s="89"/>
    </row>
    <row r="213" spans="1:10" ht="13.5" customHeight="1">
      <c r="A213" s="72"/>
      <c r="I213" s="15" t="s">
        <v>50</v>
      </c>
      <c r="J213" s="89"/>
    </row>
    <row r="214" spans="1:10" ht="13.5" customHeight="1">
      <c r="A214" s="72"/>
      <c r="B214" s="143" t="s">
        <v>27</v>
      </c>
      <c r="C214" s="143"/>
      <c r="D214" s="143"/>
      <c r="E214" s="143"/>
      <c r="F214" s="143"/>
      <c r="G214" s="143"/>
      <c r="I214" s="69"/>
      <c r="J214" s="69"/>
    </row>
    <row r="215" spans="1:10" ht="13.5" customHeight="1" thickBot="1">
      <c r="A215" s="72"/>
      <c r="B215" s="87" t="s">
        <v>115</v>
      </c>
      <c r="C215" s="69" t="s">
        <v>26</v>
      </c>
      <c r="D215" s="69"/>
      <c r="E215" s="69"/>
      <c r="F215" s="69"/>
      <c r="G215" s="69"/>
      <c r="I215" s="115">
        <v>930</v>
      </c>
      <c r="J215" s="89"/>
    </row>
    <row r="216" spans="1:10" ht="13.5" customHeight="1" thickTop="1">
      <c r="A216" s="72"/>
      <c r="B216" s="89"/>
      <c r="C216" s="89"/>
      <c r="D216" s="89"/>
      <c r="E216" s="89"/>
      <c r="F216" s="89"/>
      <c r="G216" s="89"/>
      <c r="H216" s="89"/>
      <c r="I216" s="89"/>
      <c r="J216" s="89"/>
    </row>
    <row r="217" ht="13.5" customHeight="1">
      <c r="A217" s="72"/>
    </row>
    <row r="218" spans="1:3" ht="13.5" customHeight="1">
      <c r="A218" s="68" t="s">
        <v>172</v>
      </c>
      <c r="B218" s="9" t="s">
        <v>156</v>
      </c>
      <c r="C218" s="9"/>
    </row>
    <row r="219" ht="13.5" customHeight="1">
      <c r="A219" s="72"/>
    </row>
    <row r="220" spans="1:10" ht="13.5" customHeight="1">
      <c r="A220" s="72"/>
      <c r="B220" s="146" t="s">
        <v>301</v>
      </c>
      <c r="C220" s="146"/>
      <c r="D220" s="146"/>
      <c r="E220" s="146"/>
      <c r="F220" s="146"/>
      <c r="G220" s="146"/>
      <c r="H220" s="146"/>
      <c r="I220" s="146"/>
      <c r="J220" s="146"/>
    </row>
    <row r="221" spans="1:10" ht="13.5" customHeight="1">
      <c r="A221" s="72"/>
      <c r="B221" s="146"/>
      <c r="C221" s="146"/>
      <c r="D221" s="146"/>
      <c r="E221" s="146"/>
      <c r="F221" s="146"/>
      <c r="G221" s="146"/>
      <c r="H221" s="146"/>
      <c r="I221" s="146"/>
      <c r="J221" s="146"/>
    </row>
    <row r="222" spans="1:10" ht="13.5" customHeight="1">
      <c r="A222" s="72"/>
      <c r="B222" s="146"/>
      <c r="C222" s="146"/>
      <c r="D222" s="146"/>
      <c r="E222" s="146"/>
      <c r="F222" s="146"/>
      <c r="G222" s="146"/>
      <c r="H222" s="146"/>
      <c r="I222" s="146"/>
      <c r="J222" s="146"/>
    </row>
    <row r="223" spans="1:10" ht="13.5" customHeight="1">
      <c r="A223" s="72"/>
      <c r="B223" s="55"/>
      <c r="C223" s="55"/>
      <c r="D223" s="55"/>
      <c r="E223" s="55"/>
      <c r="F223" s="55"/>
      <c r="G223" s="55"/>
      <c r="I223" s="35" t="s">
        <v>307</v>
      </c>
      <c r="J223" s="55"/>
    </row>
    <row r="224" spans="1:10" ht="13.5" customHeight="1">
      <c r="A224" s="72"/>
      <c r="B224" s="55"/>
      <c r="C224" s="55"/>
      <c r="D224" s="55"/>
      <c r="E224" s="55"/>
      <c r="F224" s="55"/>
      <c r="G224" s="55"/>
      <c r="I224" s="35" t="s">
        <v>197</v>
      </c>
      <c r="J224" s="55"/>
    </row>
    <row r="225" spans="1:9" ht="13.5" customHeight="1">
      <c r="A225" s="72"/>
      <c r="I225" s="35" t="str">
        <f>I195</f>
        <v>31.12.2007</v>
      </c>
    </row>
    <row r="226" spans="1:9" ht="13.5" customHeight="1">
      <c r="A226" s="72"/>
      <c r="I226" s="15" t="s">
        <v>50</v>
      </c>
    </row>
    <row r="227" spans="1:9" ht="13.5" customHeight="1">
      <c r="A227" s="72"/>
      <c r="B227" s="14" t="s">
        <v>239</v>
      </c>
      <c r="I227" s="15"/>
    </row>
    <row r="228" spans="1:9" ht="13.5" customHeight="1">
      <c r="A228" s="72"/>
      <c r="B228" s="14" t="s">
        <v>240</v>
      </c>
      <c r="I228" s="15"/>
    </row>
    <row r="229" spans="1:9" ht="13.5" customHeight="1">
      <c r="A229" s="72"/>
      <c r="B229" s="14" t="s">
        <v>248</v>
      </c>
      <c r="I229" s="15"/>
    </row>
    <row r="230" spans="1:9" ht="13.5" customHeight="1">
      <c r="A230" s="72"/>
      <c r="C230" s="14" t="s">
        <v>241</v>
      </c>
      <c r="I230" s="15"/>
    </row>
    <row r="231" spans="1:9" ht="13.5" customHeight="1">
      <c r="A231" s="72"/>
      <c r="D231" s="14" t="s">
        <v>242</v>
      </c>
      <c r="G231" s="90"/>
      <c r="I231" s="14">
        <v>5441</v>
      </c>
    </row>
    <row r="232" spans="1:9" ht="13.5" customHeight="1">
      <c r="A232" s="72"/>
      <c r="D232" s="14" t="s">
        <v>243</v>
      </c>
      <c r="G232" s="90"/>
      <c r="I232" s="14">
        <v>267</v>
      </c>
    </row>
    <row r="233" spans="1:7" ht="13.5" customHeight="1">
      <c r="A233" s="72"/>
      <c r="G233" s="90"/>
    </row>
    <row r="234" spans="1:7" ht="13.5" customHeight="1">
      <c r="A234" s="72"/>
      <c r="C234" s="14" t="s">
        <v>244</v>
      </c>
      <c r="G234" s="90"/>
    </row>
    <row r="235" spans="1:9" ht="13.5" customHeight="1">
      <c r="A235" s="72"/>
      <c r="D235" s="14" t="s">
        <v>242</v>
      </c>
      <c r="G235" s="90"/>
      <c r="I235" s="14">
        <v>244</v>
      </c>
    </row>
    <row r="236" spans="1:9" ht="13.5" customHeight="1">
      <c r="A236" s="72"/>
      <c r="G236" s="90"/>
      <c r="I236" s="114"/>
    </row>
    <row r="237" spans="1:9" ht="13.5" customHeight="1">
      <c r="A237" s="72"/>
      <c r="I237" s="15"/>
    </row>
    <row r="238" spans="1:9" ht="13.5" customHeight="1">
      <c r="A238" s="72"/>
      <c r="B238" s="14" t="s">
        <v>245</v>
      </c>
      <c r="I238" s="15"/>
    </row>
    <row r="239" spans="1:9" ht="13.5" customHeight="1">
      <c r="A239" s="72"/>
      <c r="B239" s="14" t="s">
        <v>249</v>
      </c>
      <c r="I239" s="15"/>
    </row>
    <row r="240" spans="1:9" ht="13.5" customHeight="1">
      <c r="A240" s="72"/>
      <c r="C240" s="14" t="s">
        <v>246</v>
      </c>
      <c r="I240" s="15"/>
    </row>
    <row r="241" spans="1:10" ht="13.5" customHeight="1">
      <c r="A241" s="72"/>
      <c r="D241" s="14" t="s">
        <v>242</v>
      </c>
      <c r="I241" s="15">
        <v>4804</v>
      </c>
      <c r="J241" s="91"/>
    </row>
    <row r="242" spans="1:10" ht="13.5" customHeight="1">
      <c r="A242" s="72"/>
      <c r="D242" s="14" t="s">
        <v>243</v>
      </c>
      <c r="I242" s="15">
        <v>94</v>
      </c>
      <c r="J242" s="91"/>
    </row>
    <row r="243" spans="1:10" ht="13.5" customHeight="1">
      <c r="A243" s="72"/>
      <c r="D243" s="14" t="s">
        <v>247</v>
      </c>
      <c r="I243" s="14">
        <v>132</v>
      </c>
      <c r="J243" s="91"/>
    </row>
    <row r="244" spans="1:10" ht="13.5" customHeight="1">
      <c r="A244" s="72"/>
      <c r="I244" s="15"/>
      <c r="J244" s="91"/>
    </row>
    <row r="245" spans="1:10" ht="13.5" customHeight="1">
      <c r="A245" s="72"/>
      <c r="I245" s="15"/>
      <c r="J245" s="91"/>
    </row>
    <row r="246" spans="1:10" ht="13.5" customHeight="1">
      <c r="A246" s="72"/>
      <c r="B246" s="14" t="s">
        <v>317</v>
      </c>
      <c r="I246" s="15"/>
      <c r="J246" s="91"/>
    </row>
    <row r="247" spans="1:10" ht="13.5" customHeight="1">
      <c r="A247" s="72"/>
      <c r="B247" s="14" t="s">
        <v>315</v>
      </c>
      <c r="I247" s="15"/>
      <c r="J247" s="91"/>
    </row>
    <row r="248" spans="1:10" ht="13.5" customHeight="1">
      <c r="A248" s="72"/>
      <c r="C248" s="14" t="s">
        <v>316</v>
      </c>
      <c r="J248" s="91"/>
    </row>
    <row r="249" spans="1:10" ht="13.5" customHeight="1" thickBot="1">
      <c r="A249" s="72"/>
      <c r="D249" s="14" t="s">
        <v>243</v>
      </c>
      <c r="I249" s="115">
        <v>1</v>
      </c>
      <c r="J249" s="91"/>
    </row>
    <row r="250" ht="13.5" customHeight="1" thickTop="1">
      <c r="A250" s="72"/>
    </row>
    <row r="251" ht="13.5" customHeight="1">
      <c r="A251" s="72"/>
    </row>
    <row r="252" ht="13.5" customHeight="1">
      <c r="A252" s="66" t="s">
        <v>294</v>
      </c>
    </row>
    <row r="253" ht="13.5" customHeight="1">
      <c r="A253" s="72"/>
    </row>
    <row r="254" spans="1:3" ht="13.5" customHeight="1">
      <c r="A254" s="68" t="s">
        <v>142</v>
      </c>
      <c r="B254" s="9"/>
      <c r="C254" s="9"/>
    </row>
    <row r="255" ht="13.5" customHeight="1">
      <c r="A255" s="72"/>
    </row>
    <row r="256" spans="1:3" ht="13.5" customHeight="1">
      <c r="A256" s="68" t="s">
        <v>99</v>
      </c>
      <c r="B256" s="10" t="s">
        <v>143</v>
      </c>
      <c r="C256" s="10"/>
    </row>
    <row r="257" spans="1:4" ht="13.5" customHeight="1">
      <c r="A257" s="72"/>
      <c r="D257" s="110"/>
    </row>
    <row r="258" spans="1:10" ht="13.5" customHeight="1">
      <c r="A258" s="72"/>
      <c r="B258" s="146" t="s">
        <v>349</v>
      </c>
      <c r="C258" s="146"/>
      <c r="D258" s="146"/>
      <c r="E258" s="146"/>
      <c r="F258" s="146"/>
      <c r="G258" s="146"/>
      <c r="H258" s="146"/>
      <c r="I258" s="146"/>
      <c r="J258" s="146"/>
    </row>
    <row r="259" spans="1:10" ht="13.5" customHeight="1">
      <c r="A259" s="72"/>
      <c r="B259" s="146"/>
      <c r="C259" s="146"/>
      <c r="D259" s="146"/>
      <c r="E259" s="146"/>
      <c r="F259" s="146"/>
      <c r="G259" s="146"/>
      <c r="H259" s="146"/>
      <c r="I259" s="146"/>
      <c r="J259" s="146"/>
    </row>
    <row r="260" spans="1:10" ht="15" customHeight="1">
      <c r="A260" s="72"/>
      <c r="B260" s="146"/>
      <c r="C260" s="146"/>
      <c r="D260" s="146"/>
      <c r="E260" s="146"/>
      <c r="F260" s="146"/>
      <c r="G260" s="146"/>
      <c r="H260" s="146"/>
      <c r="I260" s="146"/>
      <c r="J260" s="146"/>
    </row>
    <row r="261" spans="1:10" ht="12.75">
      <c r="A261" s="72"/>
      <c r="B261" s="71"/>
      <c r="C261" s="71"/>
      <c r="D261" s="71"/>
      <c r="E261" s="71"/>
      <c r="F261" s="71"/>
      <c r="G261" s="71"/>
      <c r="H261" s="71"/>
      <c r="I261" s="71"/>
      <c r="J261" s="71"/>
    </row>
    <row r="262" spans="1:10" ht="13.5" customHeight="1">
      <c r="A262" s="72"/>
      <c r="B262" s="150" t="s">
        <v>350</v>
      </c>
      <c r="C262" s="150"/>
      <c r="D262" s="150"/>
      <c r="E262" s="150"/>
      <c r="F262" s="150"/>
      <c r="G262" s="150"/>
      <c r="H262" s="150"/>
      <c r="I262" s="150"/>
      <c r="J262" s="150"/>
    </row>
    <row r="263" spans="1:10" ht="13.5" customHeight="1">
      <c r="A263" s="72"/>
      <c r="B263" s="150"/>
      <c r="C263" s="150"/>
      <c r="D263" s="150"/>
      <c r="E263" s="150"/>
      <c r="F263" s="150"/>
      <c r="G263" s="150"/>
      <c r="H263" s="150"/>
      <c r="I263" s="150"/>
      <c r="J263" s="150"/>
    </row>
    <row r="264" spans="1:10" ht="13.5" customHeight="1">
      <c r="A264" s="72"/>
      <c r="B264" s="150"/>
      <c r="C264" s="150"/>
      <c r="D264" s="150"/>
      <c r="E264" s="150"/>
      <c r="F264" s="150"/>
      <c r="G264" s="150"/>
      <c r="H264" s="150"/>
      <c r="I264" s="150"/>
      <c r="J264" s="150"/>
    </row>
    <row r="265" spans="1:10" ht="12.75">
      <c r="A265" s="72"/>
      <c r="B265" s="65"/>
      <c r="C265" s="65"/>
      <c r="D265" s="65"/>
      <c r="E265" s="65"/>
      <c r="F265" s="65"/>
      <c r="G265" s="65"/>
      <c r="H265" s="65"/>
      <c r="I265" s="65"/>
      <c r="J265" s="65"/>
    </row>
    <row r="266" spans="1:10" ht="12.75">
      <c r="A266" s="72"/>
      <c r="B266" s="150" t="s">
        <v>354</v>
      </c>
      <c r="C266" s="150"/>
      <c r="D266" s="150"/>
      <c r="E266" s="150"/>
      <c r="F266" s="150"/>
      <c r="G266" s="150"/>
      <c r="H266" s="150"/>
      <c r="I266" s="150"/>
      <c r="J266" s="150"/>
    </row>
    <row r="267" spans="1:10" ht="12.75">
      <c r="A267" s="72"/>
      <c r="B267" s="150"/>
      <c r="C267" s="150"/>
      <c r="D267" s="150"/>
      <c r="E267" s="150"/>
      <c r="F267" s="150"/>
      <c r="G267" s="150"/>
      <c r="H267" s="150"/>
      <c r="I267" s="150"/>
      <c r="J267" s="150"/>
    </row>
    <row r="268" spans="1:10" ht="12.75">
      <c r="A268" s="72"/>
      <c r="B268" s="150"/>
      <c r="C268" s="150"/>
      <c r="D268" s="150"/>
      <c r="E268" s="150"/>
      <c r="F268" s="150"/>
      <c r="G268" s="150"/>
      <c r="H268" s="150"/>
      <c r="I268" s="150"/>
      <c r="J268" s="150"/>
    </row>
    <row r="269" spans="1:10" ht="12.75">
      <c r="A269" s="72"/>
      <c r="B269" s="150"/>
      <c r="C269" s="150"/>
      <c r="D269" s="150"/>
      <c r="E269" s="150"/>
      <c r="F269" s="150"/>
      <c r="G269" s="150"/>
      <c r="H269" s="150"/>
      <c r="I269" s="150"/>
      <c r="J269" s="150"/>
    </row>
    <row r="270" spans="1:10" ht="12.75">
      <c r="A270" s="72"/>
      <c r="B270" s="150"/>
      <c r="C270" s="150"/>
      <c r="D270" s="150"/>
      <c r="E270" s="150"/>
      <c r="F270" s="150"/>
      <c r="G270" s="150"/>
      <c r="H270" s="150"/>
      <c r="I270" s="150"/>
      <c r="J270" s="150"/>
    </row>
    <row r="271" spans="1:10" ht="12.75">
      <c r="A271" s="72"/>
      <c r="B271" s="150"/>
      <c r="C271" s="150"/>
      <c r="D271" s="150"/>
      <c r="E271" s="150"/>
      <c r="F271" s="150"/>
      <c r="G271" s="150"/>
      <c r="H271" s="150"/>
      <c r="I271" s="150"/>
      <c r="J271" s="150"/>
    </row>
    <row r="272" spans="1:10" ht="15" customHeight="1">
      <c r="A272" s="72"/>
      <c r="B272" s="150"/>
      <c r="C272" s="150"/>
      <c r="D272" s="150"/>
      <c r="E272" s="150"/>
      <c r="F272" s="150"/>
      <c r="G272" s="150"/>
      <c r="H272" s="150"/>
      <c r="I272" s="150"/>
      <c r="J272" s="150"/>
    </row>
    <row r="273" spans="1:10" ht="12.75">
      <c r="A273" s="72"/>
      <c r="B273" s="65"/>
      <c r="C273" s="65"/>
      <c r="D273" s="65"/>
      <c r="E273" s="65"/>
      <c r="F273" s="65"/>
      <c r="G273" s="65"/>
      <c r="H273" s="65"/>
      <c r="I273" s="65"/>
      <c r="J273" s="65"/>
    </row>
    <row r="274" spans="1:10" ht="12.75">
      <c r="A274" s="72"/>
      <c r="B274" s="150" t="s">
        <v>319</v>
      </c>
      <c r="C274" s="150"/>
      <c r="D274" s="150"/>
      <c r="E274" s="150"/>
      <c r="F274" s="150"/>
      <c r="G274" s="150"/>
      <c r="H274" s="150"/>
      <c r="I274" s="150"/>
      <c r="J274" s="150"/>
    </row>
    <row r="275" spans="1:10" ht="12.75">
      <c r="A275" s="72"/>
      <c r="B275" s="150"/>
      <c r="C275" s="150"/>
      <c r="D275" s="150"/>
      <c r="E275" s="150"/>
      <c r="F275" s="150"/>
      <c r="G275" s="150"/>
      <c r="H275" s="150"/>
      <c r="I275" s="150"/>
      <c r="J275" s="150"/>
    </row>
    <row r="276" spans="1:10" ht="12.75">
      <c r="A276" s="72"/>
      <c r="B276" s="150"/>
      <c r="C276" s="150"/>
      <c r="D276" s="150"/>
      <c r="E276" s="150"/>
      <c r="F276" s="150"/>
      <c r="G276" s="150"/>
      <c r="H276" s="150"/>
      <c r="I276" s="150"/>
      <c r="J276" s="150"/>
    </row>
    <row r="277" spans="1:10" ht="12.75">
      <c r="A277" s="72"/>
      <c r="B277" s="150"/>
      <c r="C277" s="150"/>
      <c r="D277" s="150"/>
      <c r="E277" s="150"/>
      <c r="F277" s="150"/>
      <c r="G277" s="150"/>
      <c r="H277" s="150"/>
      <c r="I277" s="150"/>
      <c r="J277" s="150"/>
    </row>
    <row r="278" spans="1:10" ht="15" customHeight="1">
      <c r="A278" s="72"/>
      <c r="B278" s="150"/>
      <c r="C278" s="150"/>
      <c r="D278" s="150"/>
      <c r="E278" s="150"/>
      <c r="F278" s="150"/>
      <c r="G278" s="150"/>
      <c r="H278" s="150"/>
      <c r="I278" s="150"/>
      <c r="J278" s="150"/>
    </row>
    <row r="279" spans="1:10" ht="12.75">
      <c r="A279" s="72"/>
      <c r="B279" s="65"/>
      <c r="C279" s="65"/>
      <c r="D279" s="65"/>
      <c r="E279" s="65"/>
      <c r="F279" s="65"/>
      <c r="G279" s="65"/>
      <c r="H279" s="65"/>
      <c r="I279" s="65"/>
      <c r="J279" s="65"/>
    </row>
    <row r="280" spans="1:10" ht="13.5" customHeight="1">
      <c r="A280" s="72"/>
      <c r="B280" s="157" t="s">
        <v>320</v>
      </c>
      <c r="C280" s="157"/>
      <c r="D280" s="157"/>
      <c r="E280" s="157"/>
      <c r="F280" s="157"/>
      <c r="G280" s="157"/>
      <c r="H280" s="157"/>
      <c r="I280" s="157"/>
      <c r="J280" s="157"/>
    </row>
    <row r="281" spans="1:10" ht="13.5" customHeight="1">
      <c r="A281" s="72"/>
      <c r="B281" s="157"/>
      <c r="C281" s="157"/>
      <c r="D281" s="157"/>
      <c r="E281" s="157"/>
      <c r="F281" s="157"/>
      <c r="G281" s="157"/>
      <c r="H281" s="157"/>
      <c r="I281" s="157"/>
      <c r="J281" s="157"/>
    </row>
    <row r="282" ht="13.5" customHeight="1">
      <c r="A282" s="72"/>
    </row>
    <row r="283" ht="13.5" customHeight="1">
      <c r="A283" s="72"/>
    </row>
    <row r="284" spans="1:3" ht="13.5" customHeight="1">
      <c r="A284" s="68" t="s">
        <v>100</v>
      </c>
      <c r="B284" s="10" t="s">
        <v>195</v>
      </c>
      <c r="C284" s="10"/>
    </row>
    <row r="285" spans="1:3" ht="13.5" customHeight="1">
      <c r="A285" s="68"/>
      <c r="B285" s="10"/>
      <c r="C285" s="10"/>
    </row>
    <row r="286" spans="1:9" ht="13.5" customHeight="1">
      <c r="A286" s="68"/>
      <c r="B286" s="10"/>
      <c r="C286" s="10"/>
      <c r="H286" s="35" t="s">
        <v>205</v>
      </c>
      <c r="I286" s="35" t="s">
        <v>205</v>
      </c>
    </row>
    <row r="287" spans="1:9" ht="13.5" customHeight="1">
      <c r="A287" s="68"/>
      <c r="B287" s="10"/>
      <c r="C287" s="10"/>
      <c r="H287" s="35" t="s">
        <v>197</v>
      </c>
      <c r="I287" s="35" t="s">
        <v>197</v>
      </c>
    </row>
    <row r="288" spans="1:9" ht="13.5" customHeight="1">
      <c r="A288" s="68"/>
      <c r="B288" s="10"/>
      <c r="C288" s="10"/>
      <c r="H288" s="35" t="str">
        <f>I212</f>
        <v>31.12.2007</v>
      </c>
      <c r="I288" s="35" t="s">
        <v>277</v>
      </c>
    </row>
    <row r="289" spans="1:9" ht="13.5" customHeight="1">
      <c r="A289" s="68"/>
      <c r="B289" s="10"/>
      <c r="C289" s="10"/>
      <c r="H289" s="15" t="s">
        <v>50</v>
      </c>
      <c r="I289" s="15" t="s">
        <v>50</v>
      </c>
    </row>
    <row r="290" spans="1:9" ht="13.5" customHeight="1">
      <c r="A290" s="68"/>
      <c r="B290" s="10"/>
      <c r="C290" s="10"/>
      <c r="H290" s="15"/>
      <c r="I290" s="15"/>
    </row>
    <row r="291" spans="1:9" ht="13.5" customHeight="1">
      <c r="A291" s="68"/>
      <c r="B291" s="14" t="s">
        <v>49</v>
      </c>
      <c r="C291" s="10"/>
      <c r="H291" s="93">
        <f>'Income Statement'!D14</f>
        <v>14775</v>
      </c>
      <c r="I291" s="18">
        <v>10772</v>
      </c>
    </row>
    <row r="292" spans="1:9" ht="13.5" customHeight="1">
      <c r="A292" s="68"/>
      <c r="B292" s="14" t="s">
        <v>60</v>
      </c>
      <c r="C292" s="10"/>
      <c r="H292" s="93">
        <f>'Income Statement'!D28</f>
        <v>1109</v>
      </c>
      <c r="I292" s="93">
        <v>413</v>
      </c>
    </row>
    <row r="293" spans="1:9" ht="13.5" customHeight="1">
      <c r="A293" s="72"/>
      <c r="B293" s="14" t="s">
        <v>201</v>
      </c>
      <c r="C293" s="11"/>
      <c r="H293" s="94">
        <f>'Income Statement'!D33</f>
        <v>2197</v>
      </c>
      <c r="I293" s="94">
        <v>367</v>
      </c>
    </row>
    <row r="294" spans="1:3" ht="13.5" customHeight="1">
      <c r="A294" s="72"/>
      <c r="B294" s="11"/>
      <c r="C294" s="11"/>
    </row>
    <row r="295" spans="1:3" ht="13.5" customHeight="1">
      <c r="A295" s="72"/>
      <c r="B295" s="11"/>
      <c r="C295" s="11"/>
    </row>
    <row r="296" spans="1:10" ht="13.5" customHeight="1">
      <c r="A296" s="72"/>
      <c r="B296" s="157" t="s">
        <v>321</v>
      </c>
      <c r="C296" s="157"/>
      <c r="D296" s="157"/>
      <c r="E296" s="157"/>
      <c r="F296" s="157"/>
      <c r="G296" s="157"/>
      <c r="H296" s="157"/>
      <c r="I296" s="157"/>
      <c r="J296" s="157"/>
    </row>
    <row r="297" spans="1:10" ht="13.5" customHeight="1">
      <c r="A297" s="72"/>
      <c r="B297" s="157"/>
      <c r="C297" s="157"/>
      <c r="D297" s="157"/>
      <c r="E297" s="157"/>
      <c r="F297" s="157"/>
      <c r="G297" s="157"/>
      <c r="H297" s="157"/>
      <c r="I297" s="157"/>
      <c r="J297" s="157"/>
    </row>
    <row r="298" spans="1:10" ht="13.5" customHeight="1">
      <c r="A298" s="72"/>
      <c r="B298" s="157"/>
      <c r="C298" s="157"/>
      <c r="D298" s="157"/>
      <c r="E298" s="157"/>
      <c r="F298" s="157"/>
      <c r="G298" s="157"/>
      <c r="H298" s="157"/>
      <c r="I298" s="157"/>
      <c r="J298" s="157"/>
    </row>
    <row r="299" spans="1:10" ht="13.5" customHeight="1">
      <c r="A299" s="72"/>
      <c r="B299" s="157"/>
      <c r="C299" s="157"/>
      <c r="D299" s="157"/>
      <c r="E299" s="157"/>
      <c r="F299" s="157"/>
      <c r="G299" s="157"/>
      <c r="H299" s="157"/>
      <c r="I299" s="157"/>
      <c r="J299" s="157"/>
    </row>
    <row r="300" spans="1:10" ht="13.5" customHeight="1">
      <c r="A300" s="72"/>
      <c r="B300" s="157"/>
      <c r="C300" s="157"/>
      <c r="D300" s="157"/>
      <c r="E300" s="157"/>
      <c r="F300" s="157"/>
      <c r="G300" s="157"/>
      <c r="H300" s="157"/>
      <c r="I300" s="157"/>
      <c r="J300" s="157"/>
    </row>
    <row r="301" spans="1:10" ht="13.5" customHeight="1">
      <c r="A301" s="72"/>
      <c r="B301" s="157"/>
      <c r="C301" s="157"/>
      <c r="D301" s="157"/>
      <c r="E301" s="157"/>
      <c r="F301" s="157"/>
      <c r="G301" s="157"/>
      <c r="H301" s="157"/>
      <c r="I301" s="157"/>
      <c r="J301" s="157"/>
    </row>
    <row r="302" spans="1:10" ht="13.5" customHeight="1">
      <c r="A302" s="72"/>
      <c r="B302" s="157"/>
      <c r="C302" s="157"/>
      <c r="D302" s="157"/>
      <c r="E302" s="157"/>
      <c r="F302" s="157"/>
      <c r="G302" s="157"/>
      <c r="H302" s="157"/>
      <c r="I302" s="157"/>
      <c r="J302" s="157"/>
    </row>
    <row r="303" spans="1:10" ht="13.5" customHeight="1">
      <c r="A303" s="72"/>
      <c r="B303" s="73"/>
      <c r="C303" s="73"/>
      <c r="D303" s="73"/>
      <c r="E303" s="73"/>
      <c r="F303" s="73"/>
      <c r="G303" s="73"/>
      <c r="H303" s="73"/>
      <c r="I303" s="73"/>
      <c r="J303" s="73"/>
    </row>
    <row r="304" spans="1:10" ht="13.5" customHeight="1">
      <c r="A304" s="72"/>
      <c r="B304" s="157" t="s">
        <v>322</v>
      </c>
      <c r="C304" s="157"/>
      <c r="D304" s="157"/>
      <c r="E304" s="157"/>
      <c r="F304" s="157"/>
      <c r="G304" s="157"/>
      <c r="H304" s="157"/>
      <c r="I304" s="157"/>
      <c r="J304" s="157"/>
    </row>
    <row r="305" spans="1:10" ht="13.5" customHeight="1">
      <c r="A305" s="72"/>
      <c r="B305" s="157"/>
      <c r="C305" s="157"/>
      <c r="D305" s="157"/>
      <c r="E305" s="157"/>
      <c r="F305" s="157"/>
      <c r="G305" s="157"/>
      <c r="H305" s="157"/>
      <c r="I305" s="157"/>
      <c r="J305" s="157"/>
    </row>
    <row r="306" spans="1:10" ht="13.5" customHeight="1">
      <c r="A306" s="72"/>
      <c r="B306" s="157"/>
      <c r="C306" s="157"/>
      <c r="D306" s="157"/>
      <c r="E306" s="157"/>
      <c r="F306" s="157"/>
      <c r="G306" s="157"/>
      <c r="H306" s="157"/>
      <c r="I306" s="157"/>
      <c r="J306" s="157"/>
    </row>
    <row r="307" spans="1:10" ht="13.5" customHeight="1">
      <c r="A307" s="72"/>
      <c r="B307" s="92"/>
      <c r="C307" s="92"/>
      <c r="D307" s="92"/>
      <c r="E307" s="92"/>
      <c r="F307" s="92"/>
      <c r="G307" s="92"/>
      <c r="H307" s="92"/>
      <c r="I307" s="92"/>
      <c r="J307" s="92"/>
    </row>
    <row r="308" ht="13.5" customHeight="1">
      <c r="A308" s="72"/>
    </row>
    <row r="309" spans="1:2" s="9" customFormat="1" ht="13.5" customHeight="1">
      <c r="A309" s="68" t="s">
        <v>101</v>
      </c>
      <c r="B309" s="9" t="s">
        <v>71</v>
      </c>
    </row>
    <row r="310" s="9" customFormat="1" ht="13.5" customHeight="1">
      <c r="A310" s="68"/>
    </row>
    <row r="311" spans="1:3" s="9" customFormat="1" ht="13.5" customHeight="1">
      <c r="A311" s="68"/>
      <c r="B311" s="14" t="s">
        <v>169</v>
      </c>
      <c r="C311" s="14"/>
    </row>
    <row r="312" spans="1:3" s="9" customFormat="1" ht="13.5" customHeight="1">
      <c r="A312" s="68"/>
      <c r="B312" s="14"/>
      <c r="C312" s="14"/>
    </row>
    <row r="313" spans="1:3" ht="13.5" customHeight="1">
      <c r="A313" s="72"/>
      <c r="B313" s="9" t="s">
        <v>83</v>
      </c>
      <c r="C313" s="9" t="s">
        <v>254</v>
      </c>
    </row>
    <row r="314" spans="1:10" ht="13.5" customHeight="1">
      <c r="A314" s="72"/>
      <c r="B314" s="55"/>
      <c r="C314" s="150" t="s">
        <v>323</v>
      </c>
      <c r="D314" s="150"/>
      <c r="E314" s="150"/>
      <c r="F314" s="150"/>
      <c r="G314" s="150"/>
      <c r="H314" s="150"/>
      <c r="I314" s="150"/>
      <c r="J314" s="150"/>
    </row>
    <row r="315" spans="1:10" ht="13.5" customHeight="1">
      <c r="A315" s="72"/>
      <c r="B315" s="55"/>
      <c r="C315" s="150"/>
      <c r="D315" s="150"/>
      <c r="E315" s="150"/>
      <c r="F315" s="150"/>
      <c r="G315" s="150"/>
      <c r="H315" s="150"/>
      <c r="I315" s="150"/>
      <c r="J315" s="150"/>
    </row>
    <row r="316" spans="1:10" ht="13.5" customHeight="1">
      <c r="A316" s="72"/>
      <c r="B316" s="55"/>
      <c r="C316" s="150"/>
      <c r="D316" s="150"/>
      <c r="E316" s="150"/>
      <c r="F316" s="150"/>
      <c r="G316" s="150"/>
      <c r="H316" s="150"/>
      <c r="I316" s="150"/>
      <c r="J316" s="150"/>
    </row>
    <row r="317" spans="1:10" ht="13.5" customHeight="1">
      <c r="A317" s="72"/>
      <c r="B317" s="65"/>
      <c r="C317" s="65"/>
      <c r="D317" s="65"/>
      <c r="E317" s="65"/>
      <c r="F317" s="65"/>
      <c r="G317" s="65"/>
      <c r="H317" s="65"/>
      <c r="I317" s="65"/>
      <c r="J317" s="65"/>
    </row>
    <row r="318" spans="1:10" ht="13.5" customHeight="1">
      <c r="A318" s="72"/>
      <c r="B318" s="95" t="s">
        <v>84</v>
      </c>
      <c r="C318" s="158" t="s">
        <v>255</v>
      </c>
      <c r="D318" s="158"/>
      <c r="E318" s="158"/>
      <c r="F318" s="158"/>
      <c r="G318" s="158"/>
      <c r="H318" s="158"/>
      <c r="I318" s="158"/>
      <c r="J318" s="158"/>
    </row>
    <row r="319" spans="1:10" ht="13.5" customHeight="1">
      <c r="A319" s="72"/>
      <c r="B319" s="95"/>
      <c r="C319" s="158"/>
      <c r="D319" s="158"/>
      <c r="E319" s="158"/>
      <c r="F319" s="158"/>
      <c r="G319" s="158"/>
      <c r="H319" s="158"/>
      <c r="I319" s="158"/>
      <c r="J319" s="158"/>
    </row>
    <row r="320" spans="1:10" ht="13.5" customHeight="1">
      <c r="A320" s="72"/>
      <c r="B320" s="55"/>
      <c r="C320" s="150" t="s">
        <v>256</v>
      </c>
      <c r="D320" s="150"/>
      <c r="E320" s="150"/>
      <c r="F320" s="150"/>
      <c r="G320" s="150"/>
      <c r="H320" s="150"/>
      <c r="I320" s="150"/>
      <c r="J320" s="150"/>
    </row>
    <row r="321" spans="1:10" ht="13.5" customHeight="1">
      <c r="A321" s="72"/>
      <c r="B321" s="55"/>
      <c r="C321" s="150"/>
      <c r="D321" s="150"/>
      <c r="E321" s="150"/>
      <c r="F321" s="150"/>
      <c r="G321" s="150"/>
      <c r="H321" s="150"/>
      <c r="I321" s="150"/>
      <c r="J321" s="150"/>
    </row>
    <row r="322" spans="1:10" ht="13.5" customHeight="1">
      <c r="A322" s="72"/>
      <c r="B322" s="55"/>
      <c r="C322" s="150"/>
      <c r="D322" s="150"/>
      <c r="E322" s="150"/>
      <c r="F322" s="150"/>
      <c r="G322" s="150"/>
      <c r="H322" s="150"/>
      <c r="I322" s="150"/>
      <c r="J322" s="150"/>
    </row>
    <row r="323" spans="1:10" ht="14.25" customHeight="1">
      <c r="A323" s="72"/>
      <c r="B323" s="55"/>
      <c r="C323" s="150"/>
      <c r="D323" s="150"/>
      <c r="E323" s="150"/>
      <c r="F323" s="150"/>
      <c r="G323" s="150"/>
      <c r="H323" s="150"/>
      <c r="I323" s="150"/>
      <c r="J323" s="150"/>
    </row>
    <row r="324" spans="1:10" ht="13.5" customHeight="1">
      <c r="A324" s="72"/>
      <c r="B324" s="55"/>
      <c r="C324" s="65"/>
      <c r="D324" s="65"/>
      <c r="E324" s="65"/>
      <c r="F324" s="65"/>
      <c r="G324" s="65"/>
      <c r="H324" s="65"/>
      <c r="I324" s="65"/>
      <c r="J324" s="65"/>
    </row>
    <row r="325" spans="1:10" ht="13.5" customHeight="1">
      <c r="A325" s="72"/>
      <c r="B325" s="96" t="s">
        <v>33</v>
      </c>
      <c r="C325" s="154" t="s">
        <v>257</v>
      </c>
      <c r="D325" s="154"/>
      <c r="E325" s="154"/>
      <c r="F325" s="154"/>
      <c r="G325" s="154"/>
      <c r="H325" s="154"/>
      <c r="I325" s="154"/>
      <c r="J325" s="154"/>
    </row>
    <row r="326" spans="1:10" ht="13.5" customHeight="1">
      <c r="A326" s="72"/>
      <c r="B326" s="55"/>
      <c r="C326" s="150" t="s">
        <v>19</v>
      </c>
      <c r="D326" s="150"/>
      <c r="E326" s="150"/>
      <c r="F326" s="150"/>
      <c r="G326" s="150"/>
      <c r="H326" s="150"/>
      <c r="I326" s="150"/>
      <c r="J326" s="150"/>
    </row>
    <row r="327" spans="1:10" ht="13.5" customHeight="1">
      <c r="A327" s="72"/>
      <c r="B327" s="55"/>
      <c r="C327" s="150"/>
      <c r="D327" s="150"/>
      <c r="E327" s="150"/>
      <c r="F327" s="150"/>
      <c r="G327" s="150"/>
      <c r="H327" s="150"/>
      <c r="I327" s="150"/>
      <c r="J327" s="150"/>
    </row>
    <row r="328" spans="1:10" ht="13.5" customHeight="1">
      <c r="A328" s="72"/>
      <c r="B328" s="55"/>
      <c r="C328" s="150"/>
      <c r="D328" s="150"/>
      <c r="E328" s="150"/>
      <c r="F328" s="150"/>
      <c r="G328" s="150"/>
      <c r="H328" s="150"/>
      <c r="I328" s="150"/>
      <c r="J328" s="150"/>
    </row>
    <row r="329" spans="1:10" ht="13.5" customHeight="1">
      <c r="A329" s="72"/>
      <c r="B329" s="55"/>
      <c r="C329" s="150"/>
      <c r="D329" s="150"/>
      <c r="E329" s="150"/>
      <c r="F329" s="150"/>
      <c r="G329" s="150"/>
      <c r="H329" s="150"/>
      <c r="I329" s="150"/>
      <c r="J329" s="150"/>
    </row>
    <row r="330" spans="1:10" ht="13.5" customHeight="1">
      <c r="A330" s="72"/>
      <c r="B330" s="55"/>
      <c r="C330" s="150"/>
      <c r="D330" s="150"/>
      <c r="E330" s="150"/>
      <c r="F330" s="150"/>
      <c r="G330" s="150"/>
      <c r="H330" s="150"/>
      <c r="I330" s="150"/>
      <c r="J330" s="150"/>
    </row>
    <row r="331" spans="1:10" ht="13.5" customHeight="1">
      <c r="A331" s="72"/>
      <c r="B331" s="55"/>
      <c r="C331" s="150"/>
      <c r="D331" s="150"/>
      <c r="E331" s="150"/>
      <c r="F331" s="150"/>
      <c r="G331" s="150"/>
      <c r="H331" s="150"/>
      <c r="I331" s="150"/>
      <c r="J331" s="150"/>
    </row>
    <row r="332" spans="1:10" ht="13.5" customHeight="1">
      <c r="A332" s="72"/>
      <c r="B332" s="55"/>
      <c r="C332" s="150"/>
      <c r="D332" s="150"/>
      <c r="E332" s="150"/>
      <c r="F332" s="150"/>
      <c r="G332" s="150"/>
      <c r="H332" s="150"/>
      <c r="I332" s="150"/>
      <c r="J332" s="150"/>
    </row>
    <row r="333" spans="1:10" ht="13.5" customHeight="1">
      <c r="A333" s="72"/>
      <c r="B333" s="55"/>
      <c r="C333" s="65"/>
      <c r="D333" s="65"/>
      <c r="E333" s="65"/>
      <c r="F333" s="65"/>
      <c r="G333" s="65"/>
      <c r="H333" s="65"/>
      <c r="I333" s="65"/>
      <c r="J333" s="65"/>
    </row>
    <row r="334" spans="1:10" ht="13.5" customHeight="1">
      <c r="A334" s="72"/>
      <c r="B334" s="96" t="s">
        <v>258</v>
      </c>
      <c r="C334" s="154" t="s">
        <v>2</v>
      </c>
      <c r="D334" s="154"/>
      <c r="E334" s="154"/>
      <c r="F334" s="154"/>
      <c r="G334" s="154"/>
      <c r="H334" s="154"/>
      <c r="I334" s="154"/>
      <c r="J334" s="154"/>
    </row>
    <row r="335" spans="1:10" ht="13.5" customHeight="1">
      <c r="A335" s="72"/>
      <c r="B335" s="55"/>
      <c r="C335" s="150" t="s">
        <v>4</v>
      </c>
      <c r="D335" s="150"/>
      <c r="E335" s="150"/>
      <c r="F335" s="150"/>
      <c r="G335" s="150"/>
      <c r="H335" s="150"/>
      <c r="I335" s="150"/>
      <c r="J335" s="150"/>
    </row>
    <row r="336" spans="1:10" ht="13.5" customHeight="1">
      <c r="A336" s="72"/>
      <c r="B336" s="55"/>
      <c r="C336" s="150"/>
      <c r="D336" s="150"/>
      <c r="E336" s="150"/>
      <c r="F336" s="150"/>
      <c r="G336" s="150"/>
      <c r="H336" s="150"/>
      <c r="I336" s="150"/>
      <c r="J336" s="150"/>
    </row>
    <row r="337" spans="1:10" ht="13.5" customHeight="1">
      <c r="A337" s="72"/>
      <c r="B337" s="55"/>
      <c r="C337" s="150"/>
      <c r="D337" s="150"/>
      <c r="E337" s="150"/>
      <c r="F337" s="150"/>
      <c r="G337" s="150"/>
      <c r="H337" s="150"/>
      <c r="I337" s="150"/>
      <c r="J337" s="150"/>
    </row>
    <row r="338" spans="1:10" ht="13.5" customHeight="1">
      <c r="A338" s="72"/>
      <c r="B338" s="55"/>
      <c r="C338" s="150"/>
      <c r="D338" s="150"/>
      <c r="E338" s="150"/>
      <c r="F338" s="150"/>
      <c r="G338" s="150"/>
      <c r="H338" s="150"/>
      <c r="I338" s="150"/>
      <c r="J338" s="150"/>
    </row>
    <row r="339" spans="1:10" ht="13.5" customHeight="1">
      <c r="A339" s="72"/>
      <c r="B339" s="55"/>
      <c r="C339" s="150"/>
      <c r="D339" s="150"/>
      <c r="E339" s="150"/>
      <c r="F339" s="150"/>
      <c r="G339" s="150"/>
      <c r="H339" s="150"/>
      <c r="I339" s="150"/>
      <c r="J339" s="150"/>
    </row>
    <row r="340" spans="1:10" ht="13.5" customHeight="1">
      <c r="A340" s="72"/>
      <c r="B340" s="55"/>
      <c r="C340" s="65"/>
      <c r="D340" s="65"/>
      <c r="E340" s="65"/>
      <c r="F340" s="65"/>
      <c r="G340" s="65"/>
      <c r="H340" s="65"/>
      <c r="I340" s="65"/>
      <c r="J340" s="65"/>
    </row>
    <row r="341" spans="1:10" ht="13.5" customHeight="1">
      <c r="A341" s="72"/>
      <c r="B341" s="55"/>
      <c r="C341" s="65"/>
      <c r="D341" s="65"/>
      <c r="E341" s="65"/>
      <c r="F341" s="65"/>
      <c r="G341" s="65"/>
      <c r="H341" s="65"/>
      <c r="I341" s="65"/>
      <c r="J341" s="65"/>
    </row>
    <row r="342" spans="1:10" ht="13.5" customHeight="1">
      <c r="A342" s="72"/>
      <c r="B342" s="96" t="s">
        <v>7</v>
      </c>
      <c r="C342" s="154" t="s">
        <v>259</v>
      </c>
      <c r="D342" s="154"/>
      <c r="E342" s="154"/>
      <c r="F342" s="154"/>
      <c r="G342" s="154"/>
      <c r="H342" s="154"/>
      <c r="I342" s="154"/>
      <c r="J342" s="154"/>
    </row>
    <row r="343" spans="1:10" ht="13.5" customHeight="1">
      <c r="A343" s="72"/>
      <c r="B343" s="55"/>
      <c r="C343" s="150" t="s">
        <v>324</v>
      </c>
      <c r="D343" s="150"/>
      <c r="E343" s="150"/>
      <c r="F343" s="150"/>
      <c r="G343" s="150"/>
      <c r="H343" s="150"/>
      <c r="I343" s="150"/>
      <c r="J343" s="150"/>
    </row>
    <row r="344" spans="1:10" ht="13.5" customHeight="1">
      <c r="A344" s="72"/>
      <c r="B344" s="55"/>
      <c r="C344" s="150"/>
      <c r="D344" s="150"/>
      <c r="E344" s="150"/>
      <c r="F344" s="150"/>
      <c r="G344" s="150"/>
      <c r="H344" s="150"/>
      <c r="I344" s="150"/>
      <c r="J344" s="150"/>
    </row>
    <row r="345" spans="1:10" ht="13.5" customHeight="1">
      <c r="A345" s="72"/>
      <c r="B345" s="55"/>
      <c r="C345" s="150"/>
      <c r="D345" s="150"/>
      <c r="E345" s="150"/>
      <c r="F345" s="150"/>
      <c r="G345" s="150"/>
      <c r="H345" s="150"/>
      <c r="I345" s="150"/>
      <c r="J345" s="150"/>
    </row>
    <row r="346" spans="1:10" ht="13.5" customHeight="1">
      <c r="A346" s="72"/>
      <c r="B346" s="55"/>
      <c r="C346" s="150"/>
      <c r="D346" s="150"/>
      <c r="E346" s="150"/>
      <c r="F346" s="150"/>
      <c r="G346" s="150"/>
      <c r="H346" s="150"/>
      <c r="I346" s="150"/>
      <c r="J346" s="150"/>
    </row>
    <row r="347" spans="1:10" ht="13.5" customHeight="1">
      <c r="A347" s="72"/>
      <c r="B347" s="55"/>
      <c r="C347" s="150"/>
      <c r="D347" s="150"/>
      <c r="E347" s="150"/>
      <c r="F347" s="150"/>
      <c r="G347" s="150"/>
      <c r="H347" s="150"/>
      <c r="I347" s="150"/>
      <c r="J347" s="150"/>
    </row>
    <row r="348" spans="1:10" ht="13.5" customHeight="1">
      <c r="A348" s="72"/>
      <c r="B348" s="55"/>
      <c r="C348" s="65"/>
      <c r="D348" s="65"/>
      <c r="E348" s="65"/>
      <c r="F348" s="65"/>
      <c r="G348" s="65"/>
      <c r="H348" s="65"/>
      <c r="I348" s="65"/>
      <c r="J348" s="65"/>
    </row>
    <row r="349" spans="1:10" ht="13.5" customHeight="1">
      <c r="A349" s="72"/>
      <c r="B349" s="55"/>
      <c r="C349" s="150" t="s">
        <v>12</v>
      </c>
      <c r="D349" s="150"/>
      <c r="E349" s="150"/>
      <c r="F349" s="150"/>
      <c r="G349" s="150"/>
      <c r="H349" s="150"/>
      <c r="I349" s="150"/>
      <c r="J349" s="150"/>
    </row>
    <row r="350" spans="1:10" ht="13.5" customHeight="1">
      <c r="A350" s="72"/>
      <c r="B350" s="55"/>
      <c r="C350" s="150"/>
      <c r="D350" s="150"/>
      <c r="E350" s="150"/>
      <c r="F350" s="150"/>
      <c r="G350" s="150"/>
      <c r="H350" s="150"/>
      <c r="I350" s="150"/>
      <c r="J350" s="150"/>
    </row>
    <row r="351" spans="1:10" ht="13.5" customHeight="1">
      <c r="A351" s="72"/>
      <c r="B351" s="55"/>
      <c r="C351" s="150"/>
      <c r="D351" s="150"/>
      <c r="E351" s="150"/>
      <c r="F351" s="150"/>
      <c r="G351" s="150"/>
      <c r="H351" s="150"/>
      <c r="I351" s="150"/>
      <c r="J351" s="150"/>
    </row>
    <row r="352" spans="1:10" ht="13.5" customHeight="1">
      <c r="A352" s="72"/>
      <c r="B352" s="55"/>
      <c r="C352" s="65"/>
      <c r="D352" s="65"/>
      <c r="E352" s="65"/>
      <c r="F352" s="65"/>
      <c r="G352" s="65"/>
      <c r="H352" s="65"/>
      <c r="I352" s="65"/>
      <c r="J352" s="65"/>
    </row>
    <row r="353" spans="1:10" ht="13.5" customHeight="1">
      <c r="A353" s="72"/>
      <c r="B353" s="55"/>
      <c r="C353" s="150" t="s">
        <v>9</v>
      </c>
      <c r="D353" s="150"/>
      <c r="E353" s="150"/>
      <c r="F353" s="150"/>
      <c r="G353" s="150"/>
      <c r="H353" s="150"/>
      <c r="I353" s="150"/>
      <c r="J353" s="150"/>
    </row>
    <row r="354" spans="1:10" ht="13.5" customHeight="1">
      <c r="A354" s="72"/>
      <c r="B354" s="55"/>
      <c r="C354" s="150"/>
      <c r="D354" s="150"/>
      <c r="E354" s="150"/>
      <c r="F354" s="150"/>
      <c r="G354" s="150"/>
      <c r="H354" s="150"/>
      <c r="I354" s="150"/>
      <c r="J354" s="150"/>
    </row>
    <row r="355" spans="1:10" ht="13.5" customHeight="1">
      <c r="A355" s="72"/>
      <c r="B355" s="55"/>
      <c r="C355" s="65"/>
      <c r="D355" s="65"/>
      <c r="E355" s="65"/>
      <c r="F355" s="65"/>
      <c r="G355" s="65"/>
      <c r="H355" s="65"/>
      <c r="I355" s="65"/>
      <c r="J355" s="65"/>
    </row>
    <row r="356" spans="1:10" ht="13.5" customHeight="1">
      <c r="A356" s="72"/>
      <c r="B356" s="55"/>
      <c r="C356" s="65"/>
      <c r="D356" s="65"/>
      <c r="E356" s="65"/>
      <c r="F356" s="65"/>
      <c r="G356" s="65"/>
      <c r="H356" s="65"/>
      <c r="I356" s="65"/>
      <c r="J356" s="65"/>
    </row>
    <row r="357" spans="1:10" ht="13.5" customHeight="1">
      <c r="A357" s="72"/>
      <c r="B357" s="19" t="s">
        <v>3</v>
      </c>
      <c r="C357" s="154" t="s">
        <v>8</v>
      </c>
      <c r="D357" s="154"/>
      <c r="E357" s="154"/>
      <c r="F357" s="154"/>
      <c r="G357" s="154"/>
      <c r="H357" s="154"/>
      <c r="I357" s="154"/>
      <c r="J357" s="154"/>
    </row>
    <row r="358" spans="1:10" ht="42" customHeight="1">
      <c r="A358" s="72"/>
      <c r="B358" s="55"/>
      <c r="C358" s="159" t="s">
        <v>5</v>
      </c>
      <c r="D358" s="159"/>
      <c r="E358" s="159"/>
      <c r="F358" s="159"/>
      <c r="G358" s="159"/>
      <c r="H358" s="159"/>
      <c r="I358" s="159"/>
      <c r="J358" s="159"/>
    </row>
    <row r="359" spans="1:10" ht="13.5" customHeight="1">
      <c r="A359" s="72"/>
      <c r="B359" s="55"/>
      <c r="C359" s="65"/>
      <c r="D359" s="65"/>
      <c r="E359" s="65"/>
      <c r="F359" s="65"/>
      <c r="G359" s="65"/>
      <c r="H359" s="65"/>
      <c r="I359" s="65"/>
      <c r="J359" s="65"/>
    </row>
    <row r="360" spans="1:10" ht="13.5" customHeight="1">
      <c r="A360" s="72"/>
      <c r="B360" s="55"/>
      <c r="C360" s="65"/>
      <c r="D360" s="65"/>
      <c r="E360" s="65"/>
      <c r="F360" s="65"/>
      <c r="G360" s="65"/>
      <c r="H360" s="65"/>
      <c r="I360" s="65"/>
      <c r="J360" s="65"/>
    </row>
    <row r="361" spans="1:10" ht="13.5" customHeight="1">
      <c r="A361" s="72"/>
      <c r="B361" s="150" t="s">
        <v>20</v>
      </c>
      <c r="C361" s="150"/>
      <c r="D361" s="150"/>
      <c r="E361" s="150"/>
      <c r="F361" s="150"/>
      <c r="G361" s="150"/>
      <c r="H361" s="150"/>
      <c r="I361" s="150"/>
      <c r="J361" s="150"/>
    </row>
    <row r="362" spans="1:10" ht="13.5" customHeight="1">
      <c r="A362" s="72"/>
      <c r="B362" s="150"/>
      <c r="C362" s="150"/>
      <c r="D362" s="150"/>
      <c r="E362" s="150"/>
      <c r="F362" s="150"/>
      <c r="G362" s="150"/>
      <c r="H362" s="150"/>
      <c r="I362" s="150"/>
      <c r="J362" s="150"/>
    </row>
    <row r="363" ht="13.5" customHeight="1">
      <c r="A363" s="72"/>
    </row>
    <row r="364" ht="13.5" customHeight="1">
      <c r="A364" s="72"/>
    </row>
    <row r="365" spans="1:3" s="9" customFormat="1" ht="13.5" customHeight="1">
      <c r="A365" s="68" t="s">
        <v>102</v>
      </c>
      <c r="B365" s="10" t="s">
        <v>146</v>
      </c>
      <c r="C365" s="10"/>
    </row>
    <row r="366" spans="1:3" s="9" customFormat="1" ht="13.5" customHeight="1">
      <c r="A366" s="68"/>
      <c r="B366" s="10"/>
      <c r="C366" s="10"/>
    </row>
    <row r="367" spans="1:10" ht="13.5" customHeight="1">
      <c r="A367" s="72"/>
      <c r="B367" s="161" t="s">
        <v>38</v>
      </c>
      <c r="C367" s="161"/>
      <c r="D367" s="161"/>
      <c r="E367" s="161"/>
      <c r="F367" s="161"/>
      <c r="G367" s="161"/>
      <c r="H367" s="161"/>
      <c r="I367" s="161"/>
      <c r="J367" s="161"/>
    </row>
    <row r="368" spans="1:10" ht="13.5" customHeight="1">
      <c r="A368" s="72"/>
      <c r="B368" s="161"/>
      <c r="C368" s="161"/>
      <c r="D368" s="161"/>
      <c r="E368" s="161"/>
      <c r="F368" s="161"/>
      <c r="G368" s="161"/>
      <c r="H368" s="161"/>
      <c r="I368" s="161"/>
      <c r="J368" s="161"/>
    </row>
    <row r="369" spans="1:10" ht="13.5" customHeight="1">
      <c r="A369" s="72"/>
      <c r="B369" s="97"/>
      <c r="C369" s="97"/>
      <c r="D369" s="97"/>
      <c r="E369" s="97"/>
      <c r="F369" s="97"/>
      <c r="G369" s="97"/>
      <c r="H369" s="97"/>
      <c r="I369" s="97"/>
      <c r="J369" s="97"/>
    </row>
    <row r="370" spans="1:3" ht="13.5" customHeight="1">
      <c r="A370" s="72"/>
      <c r="B370" s="11"/>
      <c r="C370" s="11"/>
    </row>
    <row r="371" spans="1:2" s="9" customFormat="1" ht="13.5" customHeight="1">
      <c r="A371" s="68" t="s">
        <v>103</v>
      </c>
      <c r="B371" s="9" t="s">
        <v>72</v>
      </c>
    </row>
    <row r="372" s="9" customFormat="1" ht="13.5" customHeight="1">
      <c r="A372" s="68"/>
    </row>
    <row r="373" spans="1:9" ht="13.5" customHeight="1">
      <c r="A373" s="72"/>
      <c r="G373" s="35" t="s">
        <v>250</v>
      </c>
      <c r="H373" s="15"/>
      <c r="I373" s="35" t="s">
        <v>252</v>
      </c>
    </row>
    <row r="374" spans="1:10" ht="13.5" customHeight="1">
      <c r="A374" s="72"/>
      <c r="G374" s="35" t="s">
        <v>251</v>
      </c>
      <c r="H374" s="35"/>
      <c r="I374" s="35" t="s">
        <v>251</v>
      </c>
      <c r="J374" s="66"/>
    </row>
    <row r="375" spans="1:10" ht="13.5" customHeight="1">
      <c r="A375" s="72"/>
      <c r="G375" s="66" t="s">
        <v>204</v>
      </c>
      <c r="H375" s="66"/>
      <c r="I375" s="35" t="s">
        <v>308</v>
      </c>
      <c r="J375" s="66"/>
    </row>
    <row r="376" spans="1:10" ht="13.5" customHeight="1">
      <c r="A376" s="72"/>
      <c r="G376" s="35" t="str">
        <f>I195</f>
        <v>31.12.2007</v>
      </c>
      <c r="H376" s="35"/>
      <c r="I376" s="35" t="str">
        <f>G376</f>
        <v>31.12.2007</v>
      </c>
      <c r="J376" s="35"/>
    </row>
    <row r="377" spans="1:10" ht="13.5" customHeight="1">
      <c r="A377" s="72"/>
      <c r="G377" s="15" t="s">
        <v>50</v>
      </c>
      <c r="H377" s="15"/>
      <c r="I377" s="15" t="s">
        <v>50</v>
      </c>
      <c r="J377" s="15"/>
    </row>
    <row r="378" spans="1:10" ht="13.5" customHeight="1">
      <c r="A378" s="72"/>
      <c r="B378" s="14" t="s">
        <v>165</v>
      </c>
      <c r="H378" s="80"/>
      <c r="J378" s="80"/>
    </row>
    <row r="379" spans="1:10" ht="13.5" customHeight="1">
      <c r="A379" s="72"/>
      <c r="B379" s="87" t="s">
        <v>115</v>
      </c>
      <c r="C379" s="14" t="s">
        <v>166</v>
      </c>
      <c r="G379" s="80">
        <v>515</v>
      </c>
      <c r="H379" s="80"/>
      <c r="I379" s="80">
        <v>1242</v>
      </c>
      <c r="J379" s="80"/>
    </row>
    <row r="380" spans="1:10" ht="13.5" customHeight="1">
      <c r="A380" s="72"/>
      <c r="B380" s="87" t="s">
        <v>115</v>
      </c>
      <c r="C380" s="14" t="s">
        <v>167</v>
      </c>
      <c r="G380" s="80">
        <v>-220</v>
      </c>
      <c r="H380" s="80"/>
      <c r="I380" s="80">
        <v>-225</v>
      </c>
      <c r="J380" s="80"/>
    </row>
    <row r="381" spans="1:10" ht="13.5" customHeight="1">
      <c r="A381" s="72"/>
      <c r="B381" s="87"/>
      <c r="G381" s="80"/>
      <c r="H381" s="80"/>
      <c r="I381" s="80"/>
      <c r="J381" s="80"/>
    </row>
    <row r="382" spans="1:10" ht="13.5" customHeight="1">
      <c r="A382" s="72"/>
      <c r="B382" s="14" t="s">
        <v>283</v>
      </c>
      <c r="G382" s="80"/>
      <c r="H382" s="80"/>
      <c r="I382" s="80"/>
      <c r="J382" s="80"/>
    </row>
    <row r="383" spans="1:10" ht="13.5" customHeight="1">
      <c r="A383" s="72"/>
      <c r="B383" s="87" t="s">
        <v>115</v>
      </c>
      <c r="C383" s="14" t="s">
        <v>166</v>
      </c>
      <c r="G383" s="80">
        <v>-445</v>
      </c>
      <c r="H383" s="80"/>
      <c r="I383" s="80">
        <v>-458</v>
      </c>
      <c r="J383" s="80"/>
    </row>
    <row r="384" spans="1:10" ht="13.5" customHeight="1">
      <c r="A384" s="72"/>
      <c r="B384" s="87" t="s">
        <v>115</v>
      </c>
      <c r="C384" s="14" t="s">
        <v>167</v>
      </c>
      <c r="G384" s="80">
        <v>-938</v>
      </c>
      <c r="H384" s="80"/>
      <c r="I384" s="80">
        <v>-938</v>
      </c>
      <c r="J384" s="80"/>
    </row>
    <row r="385" spans="1:10" ht="13.5" customHeight="1" thickBot="1">
      <c r="A385" s="72"/>
      <c r="G385" s="82">
        <f>SUM(G378:G384)</f>
        <v>-1088</v>
      </c>
      <c r="H385" s="25"/>
      <c r="I385" s="82">
        <f>SUM(I379:I384)</f>
        <v>-379</v>
      </c>
      <c r="J385" s="25"/>
    </row>
    <row r="386" spans="1:9" ht="13.5" customHeight="1" thickTop="1">
      <c r="A386" s="72"/>
      <c r="G386" s="81"/>
      <c r="H386" s="25"/>
      <c r="I386" s="81"/>
    </row>
    <row r="387" spans="1:10" ht="13.5" customHeight="1">
      <c r="A387" s="72"/>
      <c r="B387" s="157" t="s">
        <v>253</v>
      </c>
      <c r="C387" s="157"/>
      <c r="D387" s="157"/>
      <c r="E387" s="157"/>
      <c r="F387" s="157"/>
      <c r="G387" s="157"/>
      <c r="H387" s="157"/>
      <c r="I387" s="157"/>
      <c r="J387" s="157"/>
    </row>
    <row r="388" spans="1:10" ht="13.5" customHeight="1">
      <c r="A388" s="72"/>
      <c r="B388" s="157"/>
      <c r="C388" s="157"/>
      <c r="D388" s="157"/>
      <c r="E388" s="157"/>
      <c r="F388" s="157"/>
      <c r="G388" s="157"/>
      <c r="H388" s="157"/>
      <c r="I388" s="157"/>
      <c r="J388" s="157"/>
    </row>
    <row r="389" spans="1:10" ht="13.5" customHeight="1">
      <c r="A389" s="72"/>
      <c r="B389" s="157"/>
      <c r="C389" s="157"/>
      <c r="D389" s="157"/>
      <c r="E389" s="157"/>
      <c r="F389" s="157"/>
      <c r="G389" s="157"/>
      <c r="H389" s="157"/>
      <c r="I389" s="157"/>
      <c r="J389" s="157"/>
    </row>
    <row r="390" spans="1:10" ht="13.5" customHeight="1">
      <c r="A390" s="72"/>
      <c r="B390" s="73"/>
      <c r="C390" s="73"/>
      <c r="D390" s="73"/>
      <c r="E390" s="73"/>
      <c r="F390" s="73"/>
      <c r="G390" s="73"/>
      <c r="H390" s="73"/>
      <c r="I390" s="73"/>
      <c r="J390" s="73"/>
    </row>
    <row r="391" spans="1:10" ht="13.5" customHeight="1">
      <c r="A391" s="72"/>
      <c r="B391" s="157" t="s">
        <v>348</v>
      </c>
      <c r="C391" s="157"/>
      <c r="D391" s="157"/>
      <c r="E391" s="157"/>
      <c r="F391" s="157"/>
      <c r="G391" s="157"/>
      <c r="H391" s="157"/>
      <c r="I391" s="157"/>
      <c r="J391" s="157"/>
    </row>
    <row r="392" spans="1:10" ht="13.5" customHeight="1">
      <c r="A392" s="72"/>
      <c r="B392" s="157"/>
      <c r="C392" s="157"/>
      <c r="D392" s="157"/>
      <c r="E392" s="157"/>
      <c r="F392" s="157"/>
      <c r="G392" s="157"/>
      <c r="H392" s="157"/>
      <c r="I392" s="157"/>
      <c r="J392" s="157"/>
    </row>
    <row r="393" spans="1:10" ht="13.5" customHeight="1">
      <c r="A393" s="72"/>
      <c r="B393" s="157"/>
      <c r="C393" s="157"/>
      <c r="D393" s="157"/>
      <c r="E393" s="157"/>
      <c r="F393" s="157"/>
      <c r="G393" s="157"/>
      <c r="H393" s="157"/>
      <c r="I393" s="157"/>
      <c r="J393" s="157"/>
    </row>
    <row r="394" spans="1:10" ht="13.5" customHeight="1">
      <c r="A394" s="72"/>
      <c r="B394" s="73"/>
      <c r="C394" s="73"/>
      <c r="D394" s="73"/>
      <c r="E394" s="73"/>
      <c r="F394" s="73"/>
      <c r="G394" s="73"/>
      <c r="H394" s="73"/>
      <c r="I394" s="73"/>
      <c r="J394" s="73"/>
    </row>
    <row r="395" spans="1:10" ht="13.5" customHeight="1">
      <c r="A395" s="72"/>
      <c r="B395" s="55"/>
      <c r="C395" s="55"/>
      <c r="D395" s="55"/>
      <c r="E395" s="55"/>
      <c r="F395" s="55"/>
      <c r="G395" s="55"/>
      <c r="H395" s="55"/>
      <c r="I395" s="55"/>
      <c r="J395" s="55"/>
    </row>
    <row r="396" spans="1:2" s="9" customFormat="1" ht="13.5" customHeight="1">
      <c r="A396" s="68" t="s">
        <v>104</v>
      </c>
      <c r="B396" s="9" t="s">
        <v>73</v>
      </c>
    </row>
    <row r="397" ht="13.5" customHeight="1">
      <c r="A397" s="72"/>
    </row>
    <row r="398" spans="1:10" ht="13.5" customHeight="1">
      <c r="A398" s="72"/>
      <c r="B398" s="150" t="s">
        <v>222</v>
      </c>
      <c r="C398" s="150"/>
      <c r="D398" s="150"/>
      <c r="E398" s="150"/>
      <c r="F398" s="150"/>
      <c r="G398" s="150"/>
      <c r="H398" s="150"/>
      <c r="I398" s="150"/>
      <c r="J398" s="150"/>
    </row>
    <row r="399" spans="1:10" ht="13.5" customHeight="1">
      <c r="A399" s="72"/>
      <c r="B399" s="150"/>
      <c r="C399" s="150"/>
      <c r="D399" s="150"/>
      <c r="E399" s="150"/>
      <c r="F399" s="150"/>
      <c r="G399" s="150"/>
      <c r="H399" s="150"/>
      <c r="I399" s="150"/>
      <c r="J399" s="150"/>
    </row>
    <row r="400" ht="13.5" customHeight="1">
      <c r="A400" s="72"/>
    </row>
    <row r="401" spans="1:2" s="9" customFormat="1" ht="13.5" customHeight="1">
      <c r="A401" s="68" t="s">
        <v>105</v>
      </c>
      <c r="B401" s="9" t="s">
        <v>74</v>
      </c>
    </row>
    <row r="402" ht="13.5" customHeight="1">
      <c r="A402" s="72"/>
    </row>
    <row r="403" spans="1:10" ht="13.5" customHeight="1">
      <c r="A403" s="72"/>
      <c r="B403" s="150" t="s">
        <v>302</v>
      </c>
      <c r="C403" s="150"/>
      <c r="D403" s="150"/>
      <c r="E403" s="150"/>
      <c r="F403" s="150"/>
      <c r="G403" s="150"/>
      <c r="H403" s="150"/>
      <c r="I403" s="150"/>
      <c r="J403" s="150"/>
    </row>
    <row r="404" spans="1:10" ht="13.5" customHeight="1">
      <c r="A404" s="72"/>
      <c r="B404" s="150"/>
      <c r="C404" s="150"/>
      <c r="D404" s="150"/>
      <c r="E404" s="150"/>
      <c r="F404" s="150"/>
      <c r="G404" s="150"/>
      <c r="H404" s="150"/>
      <c r="I404" s="150"/>
      <c r="J404" s="150"/>
    </row>
    <row r="405" ht="13.5" customHeight="1">
      <c r="A405" s="72"/>
    </row>
    <row r="406" ht="13.5" customHeight="1">
      <c r="A406" s="72"/>
    </row>
    <row r="407" spans="1:2" s="9" customFormat="1" ht="13.5" customHeight="1">
      <c r="A407" s="68" t="s">
        <v>106</v>
      </c>
      <c r="B407" s="9" t="s">
        <v>75</v>
      </c>
    </row>
    <row r="408" ht="13.5" customHeight="1">
      <c r="A408" s="72"/>
    </row>
    <row r="409" spans="1:10" ht="13.5" customHeight="1">
      <c r="A409" s="72"/>
      <c r="B409" s="162" t="s">
        <v>303</v>
      </c>
      <c r="C409" s="162"/>
      <c r="D409" s="162"/>
      <c r="E409" s="162"/>
      <c r="F409" s="162"/>
      <c r="G409" s="162"/>
      <c r="H409" s="162"/>
      <c r="I409" s="162"/>
      <c r="J409" s="162"/>
    </row>
    <row r="410" ht="13.5" customHeight="1">
      <c r="A410" s="72"/>
    </row>
    <row r="411" spans="1:9" ht="13.5" customHeight="1">
      <c r="A411" s="72"/>
      <c r="H411" s="35" t="s">
        <v>45</v>
      </c>
      <c r="I411" s="35" t="str">
        <f>H411</f>
        <v>As at </v>
      </c>
    </row>
    <row r="412" spans="1:9" ht="13.5" customHeight="1">
      <c r="A412" s="72"/>
      <c r="H412" s="35" t="str">
        <f>I195</f>
        <v>31.12.2007</v>
      </c>
      <c r="I412" s="35" t="s">
        <v>212</v>
      </c>
    </row>
    <row r="413" spans="1:9" ht="13.5" customHeight="1">
      <c r="A413" s="72"/>
      <c r="H413" s="15" t="s">
        <v>50</v>
      </c>
      <c r="I413" s="15" t="s">
        <v>50</v>
      </c>
    </row>
    <row r="414" spans="1:9" ht="13.5" customHeight="1">
      <c r="A414" s="72"/>
      <c r="B414" s="9" t="s">
        <v>114</v>
      </c>
      <c r="C414" s="9"/>
      <c r="H414" s="98"/>
      <c r="I414" s="98"/>
    </row>
    <row r="415" spans="1:9" ht="13.5" customHeight="1">
      <c r="A415" s="72"/>
      <c r="B415" s="9"/>
      <c r="C415" s="14" t="s">
        <v>284</v>
      </c>
      <c r="H415" s="98">
        <v>7000</v>
      </c>
      <c r="I415" s="98">
        <v>0</v>
      </c>
    </row>
    <row r="416" spans="1:9" ht="13.5" customHeight="1">
      <c r="A416" s="72"/>
      <c r="C416" s="14" t="s">
        <v>211</v>
      </c>
      <c r="H416" s="99">
        <v>21</v>
      </c>
      <c r="I416" s="99">
        <v>71</v>
      </c>
    </row>
    <row r="417" spans="1:9" ht="13.5" customHeight="1">
      <c r="A417" s="72"/>
      <c r="H417" s="117">
        <f>SUM(H415:H416)</f>
        <v>7021</v>
      </c>
      <c r="I417" s="117">
        <f>SUM(I415:I416)</f>
        <v>71</v>
      </c>
    </row>
    <row r="418" spans="1:9" ht="13.5" customHeight="1">
      <c r="A418" s="72"/>
      <c r="H418" s="15"/>
      <c r="I418" s="15"/>
    </row>
    <row r="419" spans="1:9" ht="13.5" customHeight="1">
      <c r="A419" s="68" t="s">
        <v>106</v>
      </c>
      <c r="B419" s="9" t="s">
        <v>351</v>
      </c>
      <c r="H419" s="15"/>
      <c r="I419" s="15"/>
    </row>
    <row r="420" spans="1:9" ht="13.5" customHeight="1">
      <c r="A420" s="72"/>
      <c r="H420" s="15"/>
      <c r="I420" s="15"/>
    </row>
    <row r="421" spans="1:9" ht="13.5" customHeight="1">
      <c r="A421" s="72"/>
      <c r="B421" s="9" t="s">
        <v>112</v>
      </c>
      <c r="C421" s="9"/>
      <c r="H421" s="15"/>
      <c r="I421" s="15"/>
    </row>
    <row r="422" spans="1:9" ht="13.5" customHeight="1">
      <c r="A422" s="72"/>
      <c r="B422" s="9"/>
      <c r="C422" s="14" t="s">
        <v>28</v>
      </c>
      <c r="H422" s="25">
        <v>1931</v>
      </c>
      <c r="I422" s="25">
        <v>437</v>
      </c>
    </row>
    <row r="423" spans="1:9" ht="13.5" customHeight="1">
      <c r="A423" s="72"/>
      <c r="C423" s="14" t="s">
        <v>265</v>
      </c>
      <c r="H423" s="25">
        <f>6668-1</f>
        <v>6667</v>
      </c>
      <c r="I423" s="25">
        <f>5228+1582</f>
        <v>6810</v>
      </c>
    </row>
    <row r="424" spans="1:9" ht="13.5" customHeight="1">
      <c r="A424" s="72"/>
      <c r="C424" s="14" t="s">
        <v>284</v>
      </c>
      <c r="H424" s="25">
        <v>4000</v>
      </c>
      <c r="I424" s="25">
        <v>0</v>
      </c>
    </row>
    <row r="425" spans="1:9" ht="13.5" customHeight="1">
      <c r="A425" s="72"/>
      <c r="C425" s="14" t="s">
        <v>113</v>
      </c>
      <c r="H425" s="25">
        <v>50</v>
      </c>
      <c r="I425" s="25">
        <v>50</v>
      </c>
    </row>
    <row r="426" spans="1:9" ht="13.5" customHeight="1">
      <c r="A426" s="72"/>
      <c r="H426" s="100">
        <f>SUM(H422:H425)</f>
        <v>12648</v>
      </c>
      <c r="I426" s="100">
        <f>SUM(I422:I425)</f>
        <v>7297</v>
      </c>
    </row>
    <row r="427" spans="1:9" ht="13.5" customHeight="1" thickBot="1">
      <c r="A427" s="72"/>
      <c r="B427" s="9"/>
      <c r="H427" s="101">
        <f>H417+H426</f>
        <v>19669</v>
      </c>
      <c r="I427" s="101">
        <f>I417+I426</f>
        <v>7368</v>
      </c>
    </row>
    <row r="428" spans="1:9" ht="13.5" customHeight="1" thickTop="1">
      <c r="A428" s="72"/>
      <c r="B428" s="14" t="s">
        <v>157</v>
      </c>
      <c r="F428" s="60"/>
      <c r="G428" s="60"/>
      <c r="H428" s="60"/>
      <c r="I428" s="60"/>
    </row>
    <row r="429" spans="1:9" ht="13.5" customHeight="1">
      <c r="A429" s="72"/>
      <c r="F429" s="60"/>
      <c r="G429" s="60"/>
      <c r="H429" s="60"/>
      <c r="I429" s="60"/>
    </row>
    <row r="430" ht="13.5" customHeight="1">
      <c r="A430" s="72"/>
    </row>
    <row r="431" spans="1:2" s="9" customFormat="1" ht="13.5" customHeight="1">
      <c r="A431" s="68" t="s">
        <v>107</v>
      </c>
      <c r="B431" s="9" t="s">
        <v>78</v>
      </c>
    </row>
    <row r="432" ht="13.5" customHeight="1">
      <c r="A432" s="72"/>
    </row>
    <row r="433" spans="1:10" ht="13.5" customHeight="1">
      <c r="A433" s="72"/>
      <c r="B433" s="150" t="s">
        <v>337</v>
      </c>
      <c r="C433" s="150"/>
      <c r="D433" s="150"/>
      <c r="E433" s="150"/>
      <c r="F433" s="150"/>
      <c r="G433" s="150"/>
      <c r="H433" s="150"/>
      <c r="I433" s="150"/>
      <c r="J433" s="150"/>
    </row>
    <row r="434" spans="1:10" ht="13.5" customHeight="1">
      <c r="A434" s="72"/>
      <c r="B434" s="150"/>
      <c r="C434" s="150"/>
      <c r="D434" s="150"/>
      <c r="E434" s="150"/>
      <c r="F434" s="150"/>
      <c r="G434" s="150"/>
      <c r="H434" s="150"/>
      <c r="I434" s="150"/>
      <c r="J434" s="150"/>
    </row>
    <row r="435" spans="1:10" ht="13.5" customHeight="1">
      <c r="A435" s="72"/>
      <c r="B435" s="65"/>
      <c r="C435" s="65"/>
      <c r="D435" s="65"/>
      <c r="E435" s="65"/>
      <c r="F435" s="65"/>
      <c r="G435" s="132"/>
      <c r="H435" s="65"/>
      <c r="I435" s="65"/>
      <c r="J435" s="65"/>
    </row>
    <row r="436" spans="1:10" ht="13.5" customHeight="1">
      <c r="A436" s="72"/>
      <c r="B436" s="155" t="s">
        <v>342</v>
      </c>
      <c r="C436" s="155"/>
      <c r="D436" s="155"/>
      <c r="E436" s="155"/>
      <c r="F436" s="155"/>
      <c r="G436" s="155"/>
      <c r="H436" s="155"/>
      <c r="I436" s="155"/>
      <c r="J436" s="155"/>
    </row>
    <row r="437" spans="1:10" ht="13.5" customHeight="1">
      <c r="A437" s="72"/>
      <c r="B437" s="155"/>
      <c r="C437" s="155"/>
      <c r="D437" s="155"/>
      <c r="E437" s="155"/>
      <c r="F437" s="155"/>
      <c r="G437" s="155"/>
      <c r="H437" s="155"/>
      <c r="I437" s="155"/>
      <c r="J437" s="155"/>
    </row>
    <row r="438" spans="1:9" ht="13.5" customHeight="1">
      <c r="A438" s="72"/>
      <c r="B438" s="65"/>
      <c r="C438" s="154"/>
      <c r="D438" s="154"/>
      <c r="E438" s="65"/>
      <c r="F438" s="65"/>
      <c r="G438" s="133"/>
      <c r="H438" s="135" t="s">
        <v>331</v>
      </c>
      <c r="I438" s="135" t="s">
        <v>333</v>
      </c>
    </row>
    <row r="439" spans="1:9" ht="13.5" customHeight="1">
      <c r="A439" s="72"/>
      <c r="B439" s="136" t="s">
        <v>334</v>
      </c>
      <c r="C439" s="137"/>
      <c r="D439" s="137"/>
      <c r="E439" s="65"/>
      <c r="F439" s="65"/>
      <c r="G439" s="133" t="s">
        <v>330</v>
      </c>
      <c r="H439" s="135" t="s">
        <v>332</v>
      </c>
      <c r="I439" s="135" t="s">
        <v>332</v>
      </c>
    </row>
    <row r="440" spans="1:9" ht="13.5" customHeight="1">
      <c r="A440" s="72"/>
      <c r="B440" s="65"/>
      <c r="C440" s="65"/>
      <c r="D440" s="65"/>
      <c r="E440" s="65"/>
      <c r="F440" s="65"/>
      <c r="G440" s="138"/>
      <c r="H440" s="15" t="s">
        <v>355</v>
      </c>
      <c r="I440" s="15" t="s">
        <v>50</v>
      </c>
    </row>
    <row r="441" spans="1:9" ht="13.5" customHeight="1">
      <c r="A441" s="72"/>
      <c r="B441" s="65"/>
      <c r="C441" s="65"/>
      <c r="D441" s="65"/>
      <c r="E441" s="65"/>
      <c r="F441" s="65"/>
      <c r="G441" s="132"/>
      <c r="H441" s="65"/>
      <c r="I441" s="65"/>
    </row>
    <row r="442" spans="1:9" ht="13.5" customHeight="1">
      <c r="A442" s="72"/>
      <c r="B442" s="134" t="s">
        <v>338</v>
      </c>
      <c r="D442" s="65"/>
      <c r="E442" s="65"/>
      <c r="F442" s="65"/>
      <c r="G442" s="132" t="s">
        <v>335</v>
      </c>
      <c r="H442" s="139">
        <v>99808</v>
      </c>
      <c r="I442" s="139">
        <v>3064</v>
      </c>
    </row>
    <row r="443" spans="1:9" ht="13.5" customHeight="1">
      <c r="A443" s="72"/>
      <c r="B443" s="65"/>
      <c r="C443" s="65"/>
      <c r="D443" s="65"/>
      <c r="E443" s="65"/>
      <c r="F443" s="65"/>
      <c r="G443" s="132" t="s">
        <v>336</v>
      </c>
      <c r="H443" s="139">
        <v>160</v>
      </c>
      <c r="I443" s="139">
        <v>534</v>
      </c>
    </row>
    <row r="444" spans="1:10" ht="13.5" customHeight="1">
      <c r="A444" s="72"/>
      <c r="B444" s="65"/>
      <c r="C444" s="65"/>
      <c r="D444" s="65"/>
      <c r="E444" s="65"/>
      <c r="F444" s="65"/>
      <c r="G444" s="65"/>
      <c r="H444" s="65"/>
      <c r="I444" s="65"/>
      <c r="J444" s="65"/>
    </row>
    <row r="445" spans="1:10" ht="13.5" customHeight="1">
      <c r="A445" s="72"/>
      <c r="B445" s="65"/>
      <c r="C445" s="65"/>
      <c r="D445" s="65"/>
      <c r="E445" s="65"/>
      <c r="F445" s="65"/>
      <c r="G445" s="65"/>
      <c r="H445" s="65"/>
      <c r="I445" s="65"/>
      <c r="J445" s="65"/>
    </row>
    <row r="446" spans="1:10" ht="13.5" customHeight="1">
      <c r="A446" s="72"/>
      <c r="B446" s="152" t="s">
        <v>339</v>
      </c>
      <c r="C446" s="152"/>
      <c r="D446" s="152"/>
      <c r="E446" s="152"/>
      <c r="F446" s="152"/>
      <c r="G446" s="152"/>
      <c r="H446" s="152"/>
      <c r="I446" s="152"/>
      <c r="J446" s="152"/>
    </row>
    <row r="447" spans="1:10" ht="13.5" customHeight="1">
      <c r="A447" s="72"/>
      <c r="B447" s="65"/>
      <c r="C447" s="55"/>
      <c r="D447" s="55"/>
      <c r="E447" s="55"/>
      <c r="F447" s="55"/>
      <c r="G447" s="55"/>
      <c r="H447" s="55"/>
      <c r="I447" s="55"/>
      <c r="J447" s="55"/>
    </row>
    <row r="448" spans="1:10" ht="13.5" customHeight="1">
      <c r="A448" s="72"/>
      <c r="B448" s="150" t="s">
        <v>341</v>
      </c>
      <c r="C448" s="153"/>
      <c r="D448" s="153"/>
      <c r="E448" s="153"/>
      <c r="F448" s="153"/>
      <c r="G448" s="153"/>
      <c r="H448" s="153"/>
      <c r="I448" s="153"/>
      <c r="J448" s="153"/>
    </row>
    <row r="449" spans="1:10" ht="13.5" customHeight="1">
      <c r="A449" s="72"/>
      <c r="B449" s="153"/>
      <c r="C449" s="153"/>
      <c r="D449" s="153"/>
      <c r="E449" s="153"/>
      <c r="F449" s="153"/>
      <c r="G449" s="153"/>
      <c r="H449" s="153"/>
      <c r="I449" s="153"/>
      <c r="J449" s="153"/>
    </row>
    <row r="450" spans="1:10" ht="13.5" customHeight="1">
      <c r="A450" s="72"/>
      <c r="B450" s="153"/>
      <c r="C450" s="153"/>
      <c r="D450" s="153"/>
      <c r="E450" s="153"/>
      <c r="F450" s="153"/>
      <c r="G450" s="153"/>
      <c r="H450" s="153"/>
      <c r="I450" s="153"/>
      <c r="J450" s="153"/>
    </row>
    <row r="451" spans="1:10" ht="13.5" customHeight="1">
      <c r="A451" s="72"/>
      <c r="B451" s="65"/>
      <c r="C451" s="55"/>
      <c r="D451" s="55"/>
      <c r="E451" s="55"/>
      <c r="F451" s="55"/>
      <c r="G451" s="55"/>
      <c r="H451" s="55"/>
      <c r="I451" s="55"/>
      <c r="J451" s="55"/>
    </row>
    <row r="452" spans="1:10" ht="13.5" customHeight="1">
      <c r="A452" s="72"/>
      <c r="B452" s="150" t="s">
        <v>340</v>
      </c>
      <c r="C452" s="150"/>
      <c r="D452" s="150"/>
      <c r="E452" s="150"/>
      <c r="F452" s="150"/>
      <c r="G452" s="150"/>
      <c r="H452" s="150"/>
      <c r="I452" s="150"/>
      <c r="J452" s="150"/>
    </row>
    <row r="453" spans="1:10" ht="13.5" customHeight="1">
      <c r="A453" s="72"/>
      <c r="B453" s="150"/>
      <c r="C453" s="150"/>
      <c r="D453" s="150"/>
      <c r="E453" s="150"/>
      <c r="F453" s="150"/>
      <c r="G453" s="150"/>
      <c r="H453" s="150"/>
      <c r="I453" s="150"/>
      <c r="J453" s="150"/>
    </row>
    <row r="454" spans="1:10" ht="13.5" customHeight="1">
      <c r="A454" s="72"/>
      <c r="B454" s="150"/>
      <c r="C454" s="150"/>
      <c r="D454" s="150"/>
      <c r="E454" s="150"/>
      <c r="F454" s="150"/>
      <c r="G454" s="150"/>
      <c r="H454" s="150"/>
      <c r="I454" s="150"/>
      <c r="J454" s="150"/>
    </row>
    <row r="455" spans="1:9" ht="13.5" customHeight="1">
      <c r="A455" s="72"/>
      <c r="I455" s="15"/>
    </row>
    <row r="456" ht="13.5" customHeight="1">
      <c r="A456" s="72"/>
    </row>
    <row r="457" spans="1:2" s="9" customFormat="1" ht="13.5" customHeight="1">
      <c r="A457" s="68" t="s">
        <v>108</v>
      </c>
      <c r="B457" s="9" t="s">
        <v>76</v>
      </c>
    </row>
    <row r="458" ht="13.5" customHeight="1">
      <c r="A458" s="72"/>
    </row>
    <row r="459" spans="1:10" ht="13.5" customHeight="1">
      <c r="A459" s="72"/>
      <c r="B459" s="146" t="s">
        <v>46</v>
      </c>
      <c r="C459" s="146"/>
      <c r="D459" s="146"/>
      <c r="E459" s="146"/>
      <c r="F459" s="146"/>
      <c r="G459" s="146"/>
      <c r="H459" s="146"/>
      <c r="I459" s="146"/>
      <c r="J459" s="146"/>
    </row>
    <row r="460" spans="1:10" ht="13.5" customHeight="1">
      <c r="A460" s="72"/>
      <c r="B460" s="146"/>
      <c r="C460" s="146"/>
      <c r="D460" s="146"/>
      <c r="E460" s="146"/>
      <c r="F460" s="146"/>
      <c r="G460" s="146"/>
      <c r="H460" s="146"/>
      <c r="I460" s="146"/>
      <c r="J460" s="146"/>
    </row>
    <row r="461" ht="13.5" customHeight="1">
      <c r="A461" s="72"/>
    </row>
    <row r="462" ht="13.5" customHeight="1">
      <c r="A462" s="72"/>
    </row>
    <row r="463" spans="1:3" s="9" customFormat="1" ht="13.5" customHeight="1">
      <c r="A463" s="68" t="s">
        <v>109</v>
      </c>
      <c r="B463" s="10" t="s">
        <v>85</v>
      </c>
      <c r="C463" s="10"/>
    </row>
    <row r="464" spans="1:3" s="9" customFormat="1" ht="13.5" customHeight="1">
      <c r="A464" s="68"/>
      <c r="B464" s="10"/>
      <c r="C464" s="10"/>
    </row>
    <row r="465" spans="1:10" ht="13.5" customHeight="1">
      <c r="A465" s="72"/>
      <c r="B465" s="14" t="s">
        <v>83</v>
      </c>
      <c r="C465" s="150" t="s">
        <v>266</v>
      </c>
      <c r="D465" s="150"/>
      <c r="E465" s="150"/>
      <c r="F465" s="150"/>
      <c r="G465" s="150"/>
      <c r="H465" s="150"/>
      <c r="I465" s="150"/>
      <c r="J465" s="150"/>
    </row>
    <row r="466" spans="1:10" ht="13.5" customHeight="1">
      <c r="A466" s="72"/>
      <c r="C466" s="150"/>
      <c r="D466" s="150"/>
      <c r="E466" s="150"/>
      <c r="F466" s="150"/>
      <c r="G466" s="150"/>
      <c r="H466" s="150"/>
      <c r="I466" s="150"/>
      <c r="J466" s="150"/>
    </row>
    <row r="467" spans="1:10" ht="13.5" customHeight="1">
      <c r="A467" s="72"/>
      <c r="B467" s="71"/>
      <c r="C467" s="150"/>
      <c r="D467" s="150"/>
      <c r="E467" s="150"/>
      <c r="F467" s="150"/>
      <c r="G467" s="150"/>
      <c r="H467" s="150"/>
      <c r="I467" s="150"/>
      <c r="J467" s="150"/>
    </row>
    <row r="468" spans="1:10" ht="13.5" customHeight="1">
      <c r="A468" s="72"/>
      <c r="B468" s="71"/>
      <c r="C468" s="150"/>
      <c r="D468" s="150"/>
      <c r="E468" s="150"/>
      <c r="F468" s="150"/>
      <c r="G468" s="150"/>
      <c r="H468" s="150"/>
      <c r="I468" s="150"/>
      <c r="J468" s="150"/>
    </row>
    <row r="469" spans="1:10" ht="13.5" customHeight="1">
      <c r="A469" s="72"/>
      <c r="B469" s="71"/>
      <c r="C469" s="71"/>
      <c r="D469" s="65"/>
      <c r="E469" s="65"/>
      <c r="F469" s="65"/>
      <c r="G469" s="65"/>
      <c r="H469" s="65"/>
      <c r="I469" s="65"/>
      <c r="J469" s="65"/>
    </row>
    <row r="470" spans="1:10" ht="13.5" customHeight="1">
      <c r="A470" s="68"/>
      <c r="B470" s="11"/>
      <c r="C470" s="146" t="s">
        <v>267</v>
      </c>
      <c r="D470" s="146"/>
      <c r="E470" s="146"/>
      <c r="F470" s="146"/>
      <c r="G470" s="146"/>
      <c r="H470" s="146"/>
      <c r="I470" s="146"/>
      <c r="J470" s="146"/>
    </row>
    <row r="471" spans="1:10" ht="13.5" customHeight="1">
      <c r="A471" s="68"/>
      <c r="B471" s="11"/>
      <c r="C471" s="55"/>
      <c r="D471" s="55"/>
      <c r="E471" s="55"/>
      <c r="F471" s="55"/>
      <c r="G471" s="55"/>
      <c r="H471" s="55"/>
      <c r="I471" s="55"/>
      <c r="J471" s="55"/>
    </row>
    <row r="472" spans="1:10" ht="13.5" customHeight="1">
      <c r="A472" s="72"/>
      <c r="C472" s="150" t="s">
        <v>10</v>
      </c>
      <c r="D472" s="150"/>
      <c r="E472" s="150"/>
      <c r="F472" s="150"/>
      <c r="G472" s="150"/>
      <c r="H472" s="150"/>
      <c r="I472" s="150"/>
      <c r="J472" s="150"/>
    </row>
    <row r="473" spans="1:10" ht="13.5" customHeight="1">
      <c r="A473" s="72"/>
      <c r="B473" s="71"/>
      <c r="C473" s="150"/>
      <c r="D473" s="150"/>
      <c r="E473" s="150"/>
      <c r="F473" s="150"/>
      <c r="G473" s="150"/>
      <c r="H473" s="150"/>
      <c r="I473" s="150"/>
      <c r="J473" s="150"/>
    </row>
    <row r="474" spans="1:10" ht="13.5" customHeight="1">
      <c r="A474" s="72"/>
      <c r="B474" s="71"/>
      <c r="C474" s="150"/>
      <c r="D474" s="150"/>
      <c r="E474" s="150"/>
      <c r="F474" s="150"/>
      <c r="G474" s="150"/>
      <c r="H474" s="150"/>
      <c r="I474" s="150"/>
      <c r="J474" s="150"/>
    </row>
    <row r="475" spans="1:10" ht="13.5" customHeight="1">
      <c r="A475" s="72"/>
      <c r="B475" s="71"/>
      <c r="C475" s="150"/>
      <c r="D475" s="150"/>
      <c r="E475" s="150"/>
      <c r="F475" s="150"/>
      <c r="G475" s="150"/>
      <c r="H475" s="150"/>
      <c r="I475" s="150"/>
      <c r="J475" s="150"/>
    </row>
    <row r="476" spans="1:10" ht="13.5" customHeight="1">
      <c r="A476" s="72"/>
      <c r="B476" s="71"/>
      <c r="C476" s="73"/>
      <c r="D476" s="73"/>
      <c r="E476" s="73"/>
      <c r="F476" s="73"/>
      <c r="G476" s="73"/>
      <c r="H476" s="73"/>
      <c r="I476" s="73"/>
      <c r="J476" s="73"/>
    </row>
    <row r="477" spans="1:10" ht="13.5" customHeight="1">
      <c r="A477" s="68" t="s">
        <v>109</v>
      </c>
      <c r="B477" s="10" t="s">
        <v>85</v>
      </c>
      <c r="C477" s="10"/>
      <c r="D477" s="73"/>
      <c r="E477" s="73"/>
      <c r="F477" s="73"/>
      <c r="G477" s="73"/>
      <c r="H477" s="73"/>
      <c r="I477" s="73"/>
      <c r="J477" s="73"/>
    </row>
    <row r="478" spans="1:10" ht="13.5" customHeight="1">
      <c r="A478" s="72"/>
      <c r="B478" s="14" t="s">
        <v>83</v>
      </c>
      <c r="C478" s="134" t="s">
        <v>352</v>
      </c>
      <c r="D478" s="73"/>
      <c r="E478" s="73"/>
      <c r="F478" s="73"/>
      <c r="G478" s="73"/>
      <c r="H478" s="73"/>
      <c r="I478" s="73"/>
      <c r="J478" s="73"/>
    </row>
    <row r="479" spans="1:10" ht="13.5" customHeight="1">
      <c r="A479" s="72"/>
      <c r="B479" s="71"/>
      <c r="C479" s="150" t="s">
        <v>6</v>
      </c>
      <c r="D479" s="150"/>
      <c r="E479" s="150"/>
      <c r="F479" s="150"/>
      <c r="G479" s="150"/>
      <c r="H479" s="150"/>
      <c r="I479" s="150"/>
      <c r="J479" s="150"/>
    </row>
    <row r="480" spans="1:10" ht="13.5" customHeight="1">
      <c r="A480" s="72"/>
      <c r="B480" s="71"/>
      <c r="C480" s="150"/>
      <c r="D480" s="150"/>
      <c r="E480" s="150"/>
      <c r="F480" s="150"/>
      <c r="G480" s="150"/>
      <c r="H480" s="150"/>
      <c r="I480" s="150"/>
      <c r="J480" s="150"/>
    </row>
    <row r="481" spans="1:10" ht="13.5" customHeight="1">
      <c r="A481" s="72"/>
      <c r="B481" s="71"/>
      <c r="C481" s="150"/>
      <c r="D481" s="150"/>
      <c r="E481" s="150"/>
      <c r="F481" s="150"/>
      <c r="G481" s="150"/>
      <c r="H481" s="150"/>
      <c r="I481" s="150"/>
      <c r="J481" s="150"/>
    </row>
    <row r="482" spans="1:10" ht="13.5" customHeight="1">
      <c r="A482" s="72"/>
      <c r="B482" s="71"/>
      <c r="C482" s="150"/>
      <c r="D482" s="150"/>
      <c r="E482" s="150"/>
      <c r="F482" s="150"/>
      <c r="G482" s="150"/>
      <c r="H482" s="150"/>
      <c r="I482" s="150"/>
      <c r="J482" s="150"/>
    </row>
    <row r="483" spans="1:10" ht="13.5" customHeight="1">
      <c r="A483" s="72"/>
      <c r="B483" s="71"/>
      <c r="C483" s="73"/>
      <c r="D483" s="73"/>
      <c r="E483" s="73"/>
      <c r="F483" s="73"/>
      <c r="G483" s="73"/>
      <c r="H483" s="73"/>
      <c r="I483" s="73"/>
      <c r="J483" s="73"/>
    </row>
    <row r="484" spans="1:10" ht="14.25" customHeight="1">
      <c r="A484" s="72"/>
      <c r="B484" s="55"/>
      <c r="C484" s="150" t="s">
        <v>343</v>
      </c>
      <c r="D484" s="150"/>
      <c r="E484" s="150"/>
      <c r="F484" s="150"/>
      <c r="G484" s="150"/>
      <c r="H484" s="150"/>
      <c r="I484" s="150"/>
      <c r="J484" s="150"/>
    </row>
    <row r="485" spans="1:10" ht="14.25" customHeight="1">
      <c r="A485" s="72"/>
      <c r="B485" s="55"/>
      <c r="C485" s="150"/>
      <c r="D485" s="150"/>
      <c r="E485" s="150"/>
      <c r="F485" s="150"/>
      <c r="G485" s="150"/>
      <c r="H485" s="150"/>
      <c r="I485" s="150"/>
      <c r="J485" s="150"/>
    </row>
    <row r="486" spans="1:10" ht="14.25" customHeight="1">
      <c r="A486" s="72"/>
      <c r="B486" s="55"/>
      <c r="C486" s="150"/>
      <c r="D486" s="150"/>
      <c r="E486" s="150"/>
      <c r="F486" s="150"/>
      <c r="G486" s="150"/>
      <c r="H486" s="150"/>
      <c r="I486" s="150"/>
      <c r="J486" s="150"/>
    </row>
    <row r="487" spans="1:10" ht="13.5" customHeight="1">
      <c r="A487" s="72"/>
      <c r="B487" s="55"/>
      <c r="C487" s="102"/>
      <c r="D487" s="102"/>
      <c r="E487" s="102"/>
      <c r="F487" s="102"/>
      <c r="G487" s="102"/>
      <c r="H487" s="102"/>
      <c r="I487" s="102"/>
      <c r="J487" s="102"/>
    </row>
    <row r="488" spans="1:10" ht="13.5" customHeight="1">
      <c r="A488" s="72"/>
      <c r="B488" s="55"/>
      <c r="C488" s="102"/>
      <c r="D488" s="102"/>
      <c r="E488" s="102"/>
      <c r="F488" s="102"/>
      <c r="G488" s="102"/>
      <c r="H488" s="102"/>
      <c r="I488" s="102"/>
      <c r="J488" s="102"/>
    </row>
    <row r="489" spans="1:10" ht="13.5" customHeight="1">
      <c r="A489" s="72"/>
      <c r="B489" s="14" t="s">
        <v>84</v>
      </c>
      <c r="C489" s="150" t="s">
        <v>18</v>
      </c>
      <c r="D489" s="150"/>
      <c r="E489" s="150"/>
      <c r="F489" s="150"/>
      <c r="G489" s="150"/>
      <c r="H489" s="150"/>
      <c r="I489" s="150"/>
      <c r="J489" s="150"/>
    </row>
    <row r="490" spans="1:10" ht="13.5" customHeight="1">
      <c r="A490" s="72"/>
      <c r="C490" s="150"/>
      <c r="D490" s="150"/>
      <c r="E490" s="150"/>
      <c r="F490" s="150"/>
      <c r="G490" s="150"/>
      <c r="H490" s="150"/>
      <c r="I490" s="150"/>
      <c r="J490" s="150"/>
    </row>
    <row r="491" spans="1:10" ht="13.5" customHeight="1">
      <c r="A491" s="72"/>
      <c r="C491" s="150"/>
      <c r="D491" s="150"/>
      <c r="E491" s="150"/>
      <c r="F491" s="150"/>
      <c r="G491" s="150"/>
      <c r="H491" s="150"/>
      <c r="I491" s="150"/>
      <c r="J491" s="150"/>
    </row>
    <row r="492" spans="1:10" ht="13.5" customHeight="1">
      <c r="A492" s="72"/>
      <c r="B492" s="55"/>
      <c r="C492" s="102"/>
      <c r="D492" s="102"/>
      <c r="E492" s="102"/>
      <c r="F492" s="102"/>
      <c r="G492" s="102"/>
      <c r="H492" s="102"/>
      <c r="I492" s="102"/>
      <c r="J492" s="102"/>
    </row>
    <row r="493" spans="1:10" ht="13.5" customHeight="1">
      <c r="A493" s="72"/>
      <c r="B493" s="55"/>
      <c r="C493" s="150" t="s">
        <v>15</v>
      </c>
      <c r="D493" s="150"/>
      <c r="E493" s="150"/>
      <c r="F493" s="150"/>
      <c r="G493" s="150"/>
      <c r="H493" s="150"/>
      <c r="I493" s="150"/>
      <c r="J493" s="150"/>
    </row>
    <row r="494" spans="1:10" ht="13.5" customHeight="1">
      <c r="A494" s="72"/>
      <c r="B494" s="55"/>
      <c r="C494" s="150"/>
      <c r="D494" s="150"/>
      <c r="E494" s="150"/>
      <c r="F494" s="150"/>
      <c r="G494" s="150"/>
      <c r="H494" s="150"/>
      <c r="I494" s="150"/>
      <c r="J494" s="150"/>
    </row>
    <row r="495" spans="1:10" ht="13.5" customHeight="1">
      <c r="A495" s="72"/>
      <c r="B495" s="55"/>
      <c r="C495" s="150"/>
      <c r="D495" s="150"/>
      <c r="E495" s="150"/>
      <c r="F495" s="150"/>
      <c r="G495" s="150"/>
      <c r="H495" s="150"/>
      <c r="I495" s="150"/>
      <c r="J495" s="150"/>
    </row>
    <row r="496" spans="1:10" ht="13.5" customHeight="1">
      <c r="A496" s="72"/>
      <c r="B496" s="55"/>
      <c r="C496" s="102"/>
      <c r="D496" s="102"/>
      <c r="E496" s="102"/>
      <c r="F496" s="102"/>
      <c r="G496" s="102"/>
      <c r="H496" s="102"/>
      <c r="I496" s="102"/>
      <c r="J496" s="102"/>
    </row>
    <row r="497" spans="1:10" ht="13.5" customHeight="1">
      <c r="A497" s="72"/>
      <c r="B497" s="55"/>
      <c r="C497" s="150" t="s">
        <v>14</v>
      </c>
      <c r="D497" s="150"/>
      <c r="E497" s="150"/>
      <c r="F497" s="150"/>
      <c r="G497" s="150"/>
      <c r="H497" s="150"/>
      <c r="I497" s="150"/>
      <c r="J497" s="150"/>
    </row>
    <row r="498" spans="1:10" ht="13.5" customHeight="1">
      <c r="A498" s="72"/>
      <c r="B498" s="55"/>
      <c r="C498" s="150"/>
      <c r="D498" s="150"/>
      <c r="E498" s="150"/>
      <c r="F498" s="150"/>
      <c r="G498" s="150"/>
      <c r="H498" s="150"/>
      <c r="I498" s="150"/>
      <c r="J498" s="150"/>
    </row>
    <row r="499" spans="1:10" ht="13.5" customHeight="1">
      <c r="A499" s="72"/>
      <c r="B499" s="55"/>
      <c r="C499" s="102"/>
      <c r="D499" s="102"/>
      <c r="E499" s="102"/>
      <c r="F499" s="102"/>
      <c r="G499" s="102"/>
      <c r="H499" s="102"/>
      <c r="I499" s="102"/>
      <c r="J499" s="102"/>
    </row>
    <row r="500" spans="1:10" ht="13.5" customHeight="1">
      <c r="A500" s="72"/>
      <c r="B500" s="55"/>
      <c r="C500" s="102" t="s">
        <v>275</v>
      </c>
      <c r="D500" s="150" t="s">
        <v>13</v>
      </c>
      <c r="E500" s="150"/>
      <c r="F500" s="150"/>
      <c r="G500" s="150"/>
      <c r="H500" s="150"/>
      <c r="I500" s="150"/>
      <c r="J500" s="150"/>
    </row>
    <row r="501" spans="1:10" ht="13.5" customHeight="1">
      <c r="A501" s="72"/>
      <c r="B501" s="55"/>
      <c r="C501" s="102"/>
      <c r="D501" s="150"/>
      <c r="E501" s="150"/>
      <c r="F501" s="150"/>
      <c r="G501" s="150"/>
      <c r="H501" s="150"/>
      <c r="I501" s="150"/>
      <c r="J501" s="150"/>
    </row>
    <row r="502" spans="1:10" ht="13.5" customHeight="1">
      <c r="A502" s="72"/>
      <c r="B502" s="55"/>
      <c r="C502" s="102"/>
      <c r="D502" s="150"/>
      <c r="E502" s="150"/>
      <c r="F502" s="150"/>
      <c r="G502" s="150"/>
      <c r="H502" s="150"/>
      <c r="I502" s="150"/>
      <c r="J502" s="150"/>
    </row>
    <row r="503" spans="1:10" ht="13.5" customHeight="1">
      <c r="A503" s="72"/>
      <c r="B503" s="55"/>
      <c r="C503" s="102" t="s">
        <v>276</v>
      </c>
      <c r="D503" s="156" t="s">
        <v>16</v>
      </c>
      <c r="E503" s="156"/>
      <c r="F503" s="156"/>
      <c r="G503" s="156"/>
      <c r="H503" s="156"/>
      <c r="I503" s="156"/>
      <c r="J503" s="156"/>
    </row>
    <row r="504" spans="1:10" ht="13.5" customHeight="1">
      <c r="A504" s="72"/>
      <c r="B504" s="55"/>
      <c r="C504" s="102"/>
      <c r="D504" s="102"/>
      <c r="E504" s="102"/>
      <c r="F504" s="102"/>
      <c r="G504" s="102"/>
      <c r="H504" s="102"/>
      <c r="I504" s="102"/>
      <c r="J504" s="102"/>
    </row>
    <row r="505" spans="1:10" ht="13.5" customHeight="1">
      <c r="A505" s="72"/>
      <c r="B505" s="55"/>
      <c r="C505" s="150" t="s">
        <v>17</v>
      </c>
      <c r="D505" s="150"/>
      <c r="E505" s="150"/>
      <c r="F505" s="150"/>
      <c r="G505" s="150"/>
      <c r="H505" s="150"/>
      <c r="I505" s="150"/>
      <c r="J505" s="150"/>
    </row>
    <row r="506" spans="1:10" ht="13.5" customHeight="1">
      <c r="A506" s="72"/>
      <c r="B506" s="55"/>
      <c r="C506" s="150"/>
      <c r="D506" s="150"/>
      <c r="E506" s="150"/>
      <c r="F506" s="150"/>
      <c r="G506" s="150"/>
      <c r="H506" s="150"/>
      <c r="I506" s="150"/>
      <c r="J506" s="150"/>
    </row>
    <row r="507" spans="1:10" ht="13.5" customHeight="1">
      <c r="A507" s="72"/>
      <c r="B507" s="55"/>
      <c r="C507" s="150"/>
      <c r="D507" s="150"/>
      <c r="E507" s="150"/>
      <c r="F507" s="150"/>
      <c r="G507" s="150"/>
      <c r="H507" s="150"/>
      <c r="I507" s="150"/>
      <c r="J507" s="150"/>
    </row>
    <row r="508" spans="1:10" ht="13.5" customHeight="1">
      <c r="A508" s="72"/>
      <c r="B508" s="55"/>
      <c r="C508" s="65"/>
      <c r="D508" s="65"/>
      <c r="E508" s="65"/>
      <c r="F508" s="65"/>
      <c r="G508" s="65"/>
      <c r="H508" s="65"/>
      <c r="I508" s="65"/>
      <c r="J508" s="65"/>
    </row>
    <row r="509" spans="1:10" ht="13.5" customHeight="1">
      <c r="A509" s="72"/>
      <c r="B509" s="55"/>
      <c r="C509" s="150" t="s">
        <v>344</v>
      </c>
      <c r="D509" s="150"/>
      <c r="E509" s="150"/>
      <c r="F509" s="150"/>
      <c r="G509" s="150"/>
      <c r="H509" s="150"/>
      <c r="I509" s="150"/>
      <c r="J509" s="150"/>
    </row>
    <row r="510" spans="1:10" ht="13.5" customHeight="1">
      <c r="A510" s="72"/>
      <c r="B510" s="55"/>
      <c r="C510" s="65"/>
      <c r="D510" s="65"/>
      <c r="E510" s="65"/>
      <c r="F510" s="65"/>
      <c r="G510" s="65"/>
      <c r="H510" s="65"/>
      <c r="I510" s="65"/>
      <c r="J510" s="65"/>
    </row>
    <row r="511" spans="1:10" ht="13.5" customHeight="1">
      <c r="A511" s="72"/>
      <c r="B511" s="55"/>
      <c r="C511" s="102"/>
      <c r="D511" s="102"/>
      <c r="E511" s="102"/>
      <c r="F511" s="102"/>
      <c r="G511" s="102"/>
      <c r="H511" s="102"/>
      <c r="I511" s="102"/>
      <c r="J511" s="102"/>
    </row>
    <row r="512" spans="1:2" s="9" customFormat="1" ht="13.5" customHeight="1">
      <c r="A512" s="68" t="s">
        <v>110</v>
      </c>
      <c r="B512" s="9" t="s">
        <v>30</v>
      </c>
    </row>
    <row r="513" ht="13.5" customHeight="1">
      <c r="A513" s="72"/>
    </row>
    <row r="514" spans="1:3" ht="13.5" customHeight="1">
      <c r="A514" s="72"/>
      <c r="B514" s="103" t="s">
        <v>83</v>
      </c>
      <c r="C514" s="9" t="s">
        <v>151</v>
      </c>
    </row>
    <row r="515" spans="1:4" ht="13.5" customHeight="1">
      <c r="A515" s="72"/>
      <c r="B515" s="103"/>
      <c r="C515" s="103"/>
      <c r="D515" s="9"/>
    </row>
    <row r="516" spans="1:10" ht="13.5" customHeight="1">
      <c r="A516" s="72"/>
      <c r="C516" s="157" t="s">
        <v>206</v>
      </c>
      <c r="D516" s="157"/>
      <c r="E516" s="157"/>
      <c r="F516" s="157"/>
      <c r="G516" s="157"/>
      <c r="H516" s="157"/>
      <c r="I516" s="157"/>
      <c r="J516" s="157"/>
    </row>
    <row r="517" spans="1:10" ht="13.5" customHeight="1">
      <c r="A517" s="72"/>
      <c r="C517" s="157"/>
      <c r="D517" s="157"/>
      <c r="E517" s="157"/>
      <c r="F517" s="157"/>
      <c r="G517" s="157"/>
      <c r="H517" s="157"/>
      <c r="I517" s="157"/>
      <c r="J517" s="157"/>
    </row>
    <row r="518" ht="13.5" customHeight="1">
      <c r="A518" s="72"/>
    </row>
    <row r="519" spans="1:10" ht="13.5" customHeight="1">
      <c r="A519" s="72"/>
      <c r="G519" s="144" t="s">
        <v>236</v>
      </c>
      <c r="H519" s="144"/>
      <c r="I519" s="144" t="s">
        <v>237</v>
      </c>
      <c r="J519" s="144"/>
    </row>
    <row r="520" spans="1:10" ht="13.5" customHeight="1">
      <c r="A520" s="72"/>
      <c r="G520" s="144" t="s">
        <v>204</v>
      </c>
      <c r="H520" s="144"/>
      <c r="I520" s="144" t="s">
        <v>308</v>
      </c>
      <c r="J520" s="144"/>
    </row>
    <row r="521" spans="1:10" ht="13.5" customHeight="1">
      <c r="A521" s="72"/>
      <c r="G521" s="35" t="str">
        <f>I195</f>
        <v>31.12.2007</v>
      </c>
      <c r="H521" s="35" t="s">
        <v>212</v>
      </c>
      <c r="I521" s="35" t="str">
        <f>G521</f>
        <v>31.12.2007</v>
      </c>
      <c r="J521" s="35" t="str">
        <f>H521</f>
        <v>31.12.2006</v>
      </c>
    </row>
    <row r="522" spans="1:4" ht="13.5" customHeight="1">
      <c r="A522" s="72"/>
      <c r="C522" s="9" t="s">
        <v>31</v>
      </c>
      <c r="D522" s="9"/>
    </row>
    <row r="523" spans="1:3" ht="13.5" customHeight="1">
      <c r="A523" s="72"/>
      <c r="C523" s="14" t="s">
        <v>269</v>
      </c>
    </row>
    <row r="524" spans="1:10" ht="13.5" customHeight="1">
      <c r="A524" s="72"/>
      <c r="D524" s="14" t="s">
        <v>35</v>
      </c>
      <c r="G524" s="25">
        <f>'Income Statement'!D38</f>
        <v>2197</v>
      </c>
      <c r="H524" s="25">
        <f>'Income Statement'!E38</f>
        <v>3244</v>
      </c>
      <c r="I524" s="98">
        <f>'Income Statement'!G38</f>
        <v>3285</v>
      </c>
      <c r="J524" s="98">
        <f>'Income Statement'!H38</f>
        <v>5260</v>
      </c>
    </row>
    <row r="525" spans="1:10" ht="13.5" customHeight="1">
      <c r="A525" s="72"/>
      <c r="C525" s="14" t="s">
        <v>123</v>
      </c>
      <c r="G525" s="25"/>
      <c r="H525" s="98"/>
      <c r="I525" s="98"/>
      <c r="J525" s="98"/>
    </row>
    <row r="526" spans="1:10" ht="13.5" customHeight="1">
      <c r="A526" s="72"/>
      <c r="D526" s="14" t="s">
        <v>34</v>
      </c>
      <c r="G526" s="25">
        <v>221021</v>
      </c>
      <c r="H526" s="25">
        <v>223439</v>
      </c>
      <c r="I526" s="25">
        <v>221021</v>
      </c>
      <c r="J526" s="25">
        <v>224607</v>
      </c>
    </row>
    <row r="527" spans="1:10" ht="13.5" customHeight="1">
      <c r="A527" s="72"/>
      <c r="G527" s="25"/>
      <c r="H527" s="98"/>
      <c r="I527" s="98"/>
      <c r="J527" s="98"/>
    </row>
    <row r="528" spans="1:10" ht="13.5" customHeight="1">
      <c r="A528" s="72"/>
      <c r="C528" s="14" t="s">
        <v>32</v>
      </c>
      <c r="G528" s="122">
        <f>G524/G526*100</f>
        <v>0.9940231923663362</v>
      </c>
      <c r="H528" s="122">
        <f>H524/H526*100</f>
        <v>1.4518503931721856</v>
      </c>
      <c r="I528" s="122">
        <f>I524/I526*100</f>
        <v>1.4862841087498473</v>
      </c>
      <c r="J528" s="122">
        <f>J524/J526*100</f>
        <v>2.341868240972009</v>
      </c>
    </row>
    <row r="529" spans="1:9" ht="13.5" customHeight="1">
      <c r="A529" s="72"/>
      <c r="F529" s="104"/>
      <c r="G529" s="104"/>
      <c r="H529" s="104"/>
      <c r="I529" s="104"/>
    </row>
    <row r="530" spans="1:9" ht="13.5" customHeight="1">
      <c r="A530" s="72"/>
      <c r="F530" s="15"/>
      <c r="G530" s="15"/>
      <c r="H530" s="15"/>
      <c r="I530" s="15"/>
    </row>
    <row r="531" spans="1:9" ht="13.5" customHeight="1">
      <c r="A531" s="68" t="s">
        <v>110</v>
      </c>
      <c r="B531" s="9" t="s">
        <v>353</v>
      </c>
      <c r="F531" s="15"/>
      <c r="G531" s="15"/>
      <c r="H531" s="15"/>
      <c r="I531" s="15"/>
    </row>
    <row r="532" spans="1:9" ht="13.5" customHeight="1">
      <c r="A532" s="72"/>
      <c r="F532" s="15"/>
      <c r="G532" s="15"/>
      <c r="H532" s="15"/>
      <c r="I532" s="15"/>
    </row>
    <row r="533" spans="1:9" ht="13.5" customHeight="1">
      <c r="A533" s="72"/>
      <c r="B533" s="103" t="s">
        <v>84</v>
      </c>
      <c r="C533" s="9" t="s">
        <v>152</v>
      </c>
      <c r="F533" s="15"/>
      <c r="G533" s="15"/>
      <c r="H533" s="15"/>
      <c r="I533" s="15"/>
    </row>
    <row r="534" spans="1:9" ht="13.5" customHeight="1">
      <c r="A534" s="72"/>
      <c r="B534" s="103"/>
      <c r="C534" s="9"/>
      <c r="F534" s="15"/>
      <c r="G534" s="15"/>
      <c r="H534" s="15"/>
      <c r="I534" s="15"/>
    </row>
    <row r="535" spans="1:11" ht="13.5" customHeight="1">
      <c r="A535" s="72"/>
      <c r="B535" s="103"/>
      <c r="C535" s="157" t="s">
        <v>271</v>
      </c>
      <c r="D535" s="161"/>
      <c r="E535" s="161"/>
      <c r="F535" s="161"/>
      <c r="G535" s="161"/>
      <c r="H535" s="161"/>
      <c r="I535" s="161"/>
      <c r="J535" s="161"/>
      <c r="K535" s="105"/>
    </row>
    <row r="536" spans="1:11" ht="13.5" customHeight="1">
      <c r="A536" s="72"/>
      <c r="B536" s="103"/>
      <c r="C536" s="161"/>
      <c r="D536" s="161"/>
      <c r="E536" s="161"/>
      <c r="F536" s="161"/>
      <c r="G536" s="161"/>
      <c r="H536" s="161"/>
      <c r="I536" s="161"/>
      <c r="J536" s="161"/>
      <c r="K536" s="105"/>
    </row>
    <row r="537" spans="1:11" ht="13.5" customHeight="1">
      <c r="A537" s="72"/>
      <c r="B537" s="103"/>
      <c r="C537" s="161"/>
      <c r="D537" s="161"/>
      <c r="E537" s="161"/>
      <c r="F537" s="161"/>
      <c r="G537" s="161"/>
      <c r="H537" s="161"/>
      <c r="I537" s="161"/>
      <c r="J537" s="161"/>
      <c r="K537" s="105"/>
    </row>
    <row r="538" spans="1:9" ht="13.5" customHeight="1">
      <c r="A538" s="72"/>
      <c r="B538" s="103"/>
      <c r="C538" s="9"/>
      <c r="F538" s="15"/>
      <c r="G538" s="15"/>
      <c r="H538" s="15"/>
      <c r="I538" s="15"/>
    </row>
    <row r="539" spans="1:10" ht="13.5" customHeight="1">
      <c r="A539" s="72"/>
      <c r="B539" s="103"/>
      <c r="C539" s="9"/>
      <c r="F539" s="15"/>
      <c r="G539" s="144" t="s">
        <v>236</v>
      </c>
      <c r="H539" s="144"/>
      <c r="I539" s="144" t="s">
        <v>237</v>
      </c>
      <c r="J539" s="144"/>
    </row>
    <row r="540" spans="1:10" ht="13.5" customHeight="1">
      <c r="A540" s="72"/>
      <c r="B540" s="103"/>
      <c r="C540" s="9"/>
      <c r="F540" s="15"/>
      <c r="G540" s="144" t="s">
        <v>204</v>
      </c>
      <c r="H540" s="144"/>
      <c r="I540" s="144" t="s">
        <v>308</v>
      </c>
      <c r="J540" s="144"/>
    </row>
    <row r="541" spans="1:10" ht="13.5" customHeight="1">
      <c r="A541" s="72"/>
      <c r="B541" s="103"/>
      <c r="C541" s="9"/>
      <c r="F541" s="15"/>
      <c r="G541" s="35" t="str">
        <f>G521</f>
        <v>31.12.2007</v>
      </c>
      <c r="H541" s="35" t="str">
        <f>H521</f>
        <v>31.12.2006</v>
      </c>
      <c r="I541" s="35" t="str">
        <f>I521</f>
        <v>31.12.2007</v>
      </c>
      <c r="J541" s="35" t="str">
        <f>J521</f>
        <v>31.12.2006</v>
      </c>
    </row>
    <row r="542" spans="1:3" ht="13.5" customHeight="1">
      <c r="A542" s="72"/>
      <c r="B542" s="103"/>
      <c r="C542" s="9" t="s">
        <v>268</v>
      </c>
    </row>
    <row r="543" spans="1:3" ht="13.5" customHeight="1">
      <c r="A543" s="72"/>
      <c r="B543" s="103"/>
      <c r="C543" s="14" t="s">
        <v>269</v>
      </c>
    </row>
    <row r="544" spans="1:10" ht="13.5" customHeight="1">
      <c r="A544" s="72"/>
      <c r="B544" s="103"/>
      <c r="D544" s="14" t="s">
        <v>35</v>
      </c>
      <c r="G544" s="25">
        <f>'Income Statement'!D38</f>
        <v>2197</v>
      </c>
      <c r="H544" s="25">
        <f>'Income Statement'!E38</f>
        <v>3244</v>
      </c>
      <c r="I544" s="98">
        <f>'Income Statement'!G38</f>
        <v>3285</v>
      </c>
      <c r="J544" s="98">
        <f>'Income Statement'!H38</f>
        <v>5260</v>
      </c>
    </row>
    <row r="545" spans="1:10" ht="13.5" customHeight="1">
      <c r="A545" s="72"/>
      <c r="B545" s="103"/>
      <c r="C545" s="14" t="s">
        <v>123</v>
      </c>
      <c r="G545" s="25"/>
      <c r="H545" s="25"/>
      <c r="I545" s="98"/>
      <c r="J545" s="98"/>
    </row>
    <row r="546" spans="1:10" ht="13.5" customHeight="1">
      <c r="A546" s="72"/>
      <c r="B546" s="103"/>
      <c r="D546" s="14" t="s">
        <v>34</v>
      </c>
      <c r="G546" s="25">
        <v>221021</v>
      </c>
      <c r="H546" s="98">
        <v>225000</v>
      </c>
      <c r="I546" s="25">
        <v>221021</v>
      </c>
      <c r="J546" s="98">
        <v>225000</v>
      </c>
    </row>
    <row r="547" spans="1:10" ht="13.5" customHeight="1">
      <c r="A547" s="72"/>
      <c r="B547" s="103"/>
      <c r="C547" s="14" t="s">
        <v>270</v>
      </c>
      <c r="G547" s="25">
        <v>14926</v>
      </c>
      <c r="H547" s="98">
        <v>15034</v>
      </c>
      <c r="I547" s="25">
        <v>14741</v>
      </c>
      <c r="J547" s="98">
        <v>14912</v>
      </c>
    </row>
    <row r="548" spans="1:10" ht="13.5" customHeight="1" thickBot="1">
      <c r="A548" s="72"/>
      <c r="B548" s="103"/>
      <c r="G548" s="82">
        <f>SUM(G546:G547)</f>
        <v>235947</v>
      </c>
      <c r="H548" s="82">
        <f>SUM(H546:H547)</f>
        <v>240034</v>
      </c>
      <c r="I548" s="82">
        <f>SUM(I546:I547)</f>
        <v>235762</v>
      </c>
      <c r="J548" s="82">
        <f>SUM(J546:J547)</f>
        <v>239912</v>
      </c>
    </row>
    <row r="549" spans="1:10" ht="13.5" customHeight="1" thickTop="1">
      <c r="A549" s="72"/>
      <c r="B549" s="103"/>
      <c r="G549" s="25"/>
      <c r="H549" s="25"/>
      <c r="I549" s="98"/>
      <c r="J549" s="98"/>
    </row>
    <row r="550" spans="1:10" ht="13.5" customHeight="1">
      <c r="A550" s="72"/>
      <c r="B550" s="103"/>
      <c r="C550" s="14" t="s">
        <v>274</v>
      </c>
      <c r="G550" s="122">
        <f>G544/G548*100</f>
        <v>0.9311413156344434</v>
      </c>
      <c r="H550" s="122">
        <f>H544/H548*100</f>
        <v>1.351475207678912</v>
      </c>
      <c r="I550" s="122">
        <f>I544/I548*100</f>
        <v>1.3933543149447325</v>
      </c>
      <c r="J550" s="122">
        <f>J544/J548*100</f>
        <v>2.192470572543266</v>
      </c>
    </row>
    <row r="551" spans="1:9" ht="13.5" customHeight="1">
      <c r="A551" s="72"/>
      <c r="B551" s="103"/>
      <c r="C551" s="9"/>
      <c r="F551" s="15"/>
      <c r="G551" s="15"/>
      <c r="H551" s="15"/>
      <c r="I551" s="15"/>
    </row>
    <row r="552" spans="1:9" ht="13.5" customHeight="1">
      <c r="A552" s="72"/>
      <c r="F552" s="15"/>
      <c r="G552" s="15"/>
      <c r="H552" s="15"/>
      <c r="I552" s="15"/>
    </row>
    <row r="553" spans="1:9" ht="13.5" customHeight="1">
      <c r="A553" s="68" t="s">
        <v>111</v>
      </c>
      <c r="B553" s="9" t="s">
        <v>48</v>
      </c>
      <c r="C553" s="9"/>
      <c r="D553" s="9"/>
      <c r="F553" s="15"/>
      <c r="G553" s="15"/>
      <c r="H553" s="15"/>
      <c r="I553" s="15"/>
    </row>
    <row r="554" spans="1:9" ht="13.5" customHeight="1">
      <c r="A554" s="72"/>
      <c r="F554" s="15"/>
      <c r="G554" s="15"/>
      <c r="H554" s="15"/>
      <c r="I554" s="15"/>
    </row>
    <row r="555" spans="1:10" ht="13.5" customHeight="1">
      <c r="A555" s="72"/>
      <c r="B555" s="14" t="s">
        <v>83</v>
      </c>
      <c r="C555" s="146" t="s">
        <v>356</v>
      </c>
      <c r="D555" s="146"/>
      <c r="E555" s="146"/>
      <c r="F555" s="146"/>
      <c r="G555" s="146"/>
      <c r="H555" s="146"/>
      <c r="I555" s="146"/>
      <c r="J555" s="146"/>
    </row>
    <row r="556" spans="1:10" ht="13.5" customHeight="1">
      <c r="A556" s="72"/>
      <c r="B556" s="55"/>
      <c r="C556" s="55"/>
      <c r="D556" s="55"/>
      <c r="E556" s="55"/>
      <c r="F556" s="55"/>
      <c r="G556" s="55"/>
      <c r="H556" s="55"/>
      <c r="I556" s="55"/>
      <c r="J556" s="55"/>
    </row>
    <row r="557" spans="1:10" ht="13.5" customHeight="1">
      <c r="A557" s="72"/>
      <c r="B557" s="55" t="s">
        <v>84</v>
      </c>
      <c r="C557" s="146" t="s">
        <v>357</v>
      </c>
      <c r="D557" s="146"/>
      <c r="E557" s="146"/>
      <c r="F557" s="146"/>
      <c r="G557" s="146"/>
      <c r="H557" s="146"/>
      <c r="I557" s="146"/>
      <c r="J557" s="146"/>
    </row>
    <row r="558" spans="1:10" ht="13.5" customHeight="1">
      <c r="A558" s="72"/>
      <c r="B558" s="128"/>
      <c r="C558" s="146"/>
      <c r="D558" s="146"/>
      <c r="E558" s="146"/>
      <c r="F558" s="146"/>
      <c r="G558" s="146"/>
      <c r="H558" s="146"/>
      <c r="I558" s="146"/>
      <c r="J558" s="146"/>
    </row>
    <row r="559" spans="1:10" ht="13.5" customHeight="1">
      <c r="A559" s="72"/>
      <c r="B559" s="128"/>
      <c r="C559" s="55"/>
      <c r="D559" s="55"/>
      <c r="E559" s="55"/>
      <c r="F559" s="55"/>
      <c r="G559" s="55"/>
      <c r="H559" s="55"/>
      <c r="I559" s="55"/>
      <c r="J559" s="55"/>
    </row>
    <row r="560" spans="1:10" ht="13.5" customHeight="1">
      <c r="A560" s="72"/>
      <c r="B560" s="55"/>
      <c r="C560" s="55"/>
      <c r="D560" s="55"/>
      <c r="E560" s="55"/>
      <c r="F560" s="55"/>
      <c r="G560" s="55"/>
      <c r="H560" s="55"/>
      <c r="I560" s="55"/>
      <c r="J560" s="55"/>
    </row>
    <row r="561" spans="1:10" ht="13.5" customHeight="1">
      <c r="A561" s="68" t="s">
        <v>178</v>
      </c>
      <c r="B561" s="9" t="s">
        <v>179</v>
      </c>
      <c r="C561" s="55"/>
      <c r="D561" s="55"/>
      <c r="E561" s="55"/>
      <c r="F561" s="55"/>
      <c r="G561" s="55"/>
      <c r="H561" s="55"/>
      <c r="I561" s="55"/>
      <c r="J561" s="55"/>
    </row>
    <row r="562" spans="1:10" ht="13.5" customHeight="1">
      <c r="A562" s="72"/>
      <c r="B562" s="55"/>
      <c r="C562" s="55"/>
      <c r="D562" s="55"/>
      <c r="E562" s="55"/>
      <c r="F562" s="55"/>
      <c r="G562" s="55"/>
      <c r="H562" s="55"/>
      <c r="I562" s="55"/>
      <c r="J562" s="55"/>
    </row>
    <row r="563" spans="1:10" ht="13.5" customHeight="1">
      <c r="A563" s="72"/>
      <c r="B563" s="146" t="s">
        <v>346</v>
      </c>
      <c r="C563" s="146"/>
      <c r="D563" s="146"/>
      <c r="E563" s="146"/>
      <c r="F563" s="146"/>
      <c r="G563" s="146"/>
      <c r="H563" s="146"/>
      <c r="I563" s="146"/>
      <c r="J563" s="146"/>
    </row>
    <row r="564" spans="1:10" ht="15" customHeight="1">
      <c r="A564" s="72"/>
      <c r="B564" s="146"/>
      <c r="C564" s="146"/>
      <c r="D564" s="146"/>
      <c r="E564" s="146"/>
      <c r="F564" s="146"/>
      <c r="G564" s="146"/>
      <c r="H564" s="146"/>
      <c r="I564" s="146"/>
      <c r="J564" s="146"/>
    </row>
    <row r="565" spans="1:10" ht="13.5" customHeight="1">
      <c r="A565" s="72"/>
      <c r="B565" s="55"/>
      <c r="C565" s="55"/>
      <c r="D565" s="55"/>
      <c r="E565" s="55"/>
      <c r="F565" s="55"/>
      <c r="G565" s="55"/>
      <c r="H565" s="55"/>
      <c r="I565" s="55"/>
      <c r="J565" s="55"/>
    </row>
    <row r="566" spans="1:10" ht="13.5" customHeight="1">
      <c r="A566" s="72"/>
      <c r="B566" s="55"/>
      <c r="C566" s="55"/>
      <c r="D566" s="55"/>
      <c r="E566" s="55"/>
      <c r="F566" s="55"/>
      <c r="G566" s="55"/>
      <c r="H566" s="55"/>
      <c r="I566" s="55"/>
      <c r="J566" s="55"/>
    </row>
    <row r="567" spans="1:10" ht="13.5" customHeight="1">
      <c r="A567" s="72"/>
      <c r="B567" s="55"/>
      <c r="C567" s="55"/>
      <c r="D567" s="55"/>
      <c r="E567" s="55"/>
      <c r="F567" s="55"/>
      <c r="G567" s="55"/>
      <c r="H567" s="55"/>
      <c r="I567" s="55"/>
      <c r="J567" s="55"/>
    </row>
    <row r="568" spans="1:10" ht="13.5" customHeight="1">
      <c r="A568" s="72"/>
      <c r="B568" s="55"/>
      <c r="C568" s="55"/>
      <c r="D568" s="55"/>
      <c r="E568" s="55"/>
      <c r="F568" s="55"/>
      <c r="G568" s="55"/>
      <c r="H568" s="55"/>
      <c r="I568" s="55"/>
      <c r="J568" s="55"/>
    </row>
    <row r="569" spans="1:10" ht="13.5" customHeight="1">
      <c r="A569" s="72"/>
      <c r="B569" s="55"/>
      <c r="C569" s="55"/>
      <c r="D569" s="55"/>
      <c r="E569" s="55"/>
      <c r="F569" s="55"/>
      <c r="G569" s="55"/>
      <c r="H569" s="55"/>
      <c r="I569" s="55"/>
      <c r="J569" s="55"/>
    </row>
    <row r="570" spans="1:10" ht="13.5" customHeight="1">
      <c r="A570" s="72"/>
      <c r="B570" s="55"/>
      <c r="C570" s="55"/>
      <c r="D570" s="55"/>
      <c r="E570" s="55"/>
      <c r="F570" s="55"/>
      <c r="G570" s="55"/>
      <c r="H570" s="55"/>
      <c r="I570" s="55"/>
      <c r="J570" s="55"/>
    </row>
    <row r="571" spans="1:10" ht="13.5" customHeight="1">
      <c r="A571" s="72"/>
      <c r="B571" s="55"/>
      <c r="C571" s="55"/>
      <c r="D571" s="55"/>
      <c r="E571" s="55"/>
      <c r="F571" s="55"/>
      <c r="G571" s="55"/>
      <c r="H571" s="55"/>
      <c r="I571" s="55"/>
      <c r="J571" s="55"/>
    </row>
    <row r="572" ht="13.5" customHeight="1">
      <c r="A572" s="106" t="s">
        <v>47</v>
      </c>
    </row>
    <row r="573" ht="13.5" customHeight="1">
      <c r="A573" s="107" t="s">
        <v>126</v>
      </c>
    </row>
    <row r="574" ht="13.5" customHeight="1">
      <c r="A574" s="107"/>
    </row>
    <row r="575" ht="13.5" customHeight="1">
      <c r="A575" s="107"/>
    </row>
    <row r="576" ht="13.5" customHeight="1">
      <c r="A576" s="107"/>
    </row>
    <row r="577" spans="1:3" ht="13.5" customHeight="1">
      <c r="A577" s="108"/>
      <c r="B577" s="11"/>
      <c r="C577" s="11"/>
    </row>
    <row r="579" spans="1:3" ht="13.5" customHeight="1">
      <c r="A579" s="69" t="s">
        <v>148</v>
      </c>
      <c r="B579" s="13"/>
      <c r="C579" s="13"/>
    </row>
    <row r="580" spans="1:3" ht="13.5" customHeight="1">
      <c r="A580" s="69" t="s">
        <v>149</v>
      </c>
      <c r="B580" s="13"/>
      <c r="C580" s="13"/>
    </row>
    <row r="583" spans="1:2" ht="13.5" customHeight="1">
      <c r="A583" s="69" t="s">
        <v>163</v>
      </c>
      <c r="B583" s="109" t="s">
        <v>345</v>
      </c>
    </row>
  </sheetData>
  <mergeCells count="90">
    <mergeCell ref="B403:J404"/>
    <mergeCell ref="C472:J475"/>
    <mergeCell ref="B398:J399"/>
    <mergeCell ref="B391:J393"/>
    <mergeCell ref="B409:J409"/>
    <mergeCell ref="B111:J111"/>
    <mergeCell ref="B129:J129"/>
    <mergeCell ref="B147:J147"/>
    <mergeCell ref="B167:J167"/>
    <mergeCell ref="C95:J96"/>
    <mergeCell ref="C479:J482"/>
    <mergeCell ref="C484:J486"/>
    <mergeCell ref="C357:J357"/>
    <mergeCell ref="C358:J358"/>
    <mergeCell ref="B262:J264"/>
    <mergeCell ref="B280:J281"/>
    <mergeCell ref="B258:J260"/>
    <mergeCell ref="B361:J362"/>
    <mergeCell ref="B367:J368"/>
    <mergeCell ref="B91:J93"/>
    <mergeCell ref="A5:J5"/>
    <mergeCell ref="A7:J7"/>
    <mergeCell ref="B39:J39"/>
    <mergeCell ref="G539:H539"/>
    <mergeCell ref="I539:J539"/>
    <mergeCell ref="C489:J491"/>
    <mergeCell ref="C493:J495"/>
    <mergeCell ref="C497:J498"/>
    <mergeCell ref="D500:J502"/>
    <mergeCell ref="C509:J509"/>
    <mergeCell ref="B214:G214"/>
    <mergeCell ref="B70:J71"/>
    <mergeCell ref="B58:J59"/>
    <mergeCell ref="B187:J188"/>
    <mergeCell ref="B64:J65"/>
    <mergeCell ref="C76:J80"/>
    <mergeCell ref="B210:J210"/>
    <mergeCell ref="B85:J86"/>
    <mergeCell ref="B107:J109"/>
    <mergeCell ref="B101:J102"/>
    <mergeCell ref="B26:J30"/>
    <mergeCell ref="B563:J564"/>
    <mergeCell ref="C516:J517"/>
    <mergeCell ref="C535:J537"/>
    <mergeCell ref="G520:H520"/>
    <mergeCell ref="I520:J520"/>
    <mergeCell ref="G519:H519"/>
    <mergeCell ref="I519:J519"/>
    <mergeCell ref="G540:H540"/>
    <mergeCell ref="I540:J540"/>
    <mergeCell ref="B296:J302"/>
    <mergeCell ref="A1:H1"/>
    <mergeCell ref="A2:H2"/>
    <mergeCell ref="A3:H3"/>
    <mergeCell ref="B50:J53"/>
    <mergeCell ref="B11:J13"/>
    <mergeCell ref="B15:J18"/>
    <mergeCell ref="B44:J45"/>
    <mergeCell ref="B36:J37"/>
    <mergeCell ref="B20:J22"/>
    <mergeCell ref="C335:J339"/>
    <mergeCell ref="B193:J194"/>
    <mergeCell ref="C342:J342"/>
    <mergeCell ref="C343:J347"/>
    <mergeCell ref="B304:J306"/>
    <mergeCell ref="C325:J325"/>
    <mergeCell ref="C314:J316"/>
    <mergeCell ref="C318:J319"/>
    <mergeCell ref="B220:J222"/>
    <mergeCell ref="C326:J332"/>
    <mergeCell ref="B266:J272"/>
    <mergeCell ref="B274:J278"/>
    <mergeCell ref="B433:J434"/>
    <mergeCell ref="C438:D438"/>
    <mergeCell ref="B436:J437"/>
    <mergeCell ref="B387:J389"/>
    <mergeCell ref="C320:J323"/>
    <mergeCell ref="C349:J351"/>
    <mergeCell ref="C353:J354"/>
    <mergeCell ref="C334:J334"/>
    <mergeCell ref="C557:J558"/>
    <mergeCell ref="B446:J446"/>
    <mergeCell ref="B448:J450"/>
    <mergeCell ref="B452:J454"/>
    <mergeCell ref="D503:J503"/>
    <mergeCell ref="C505:J507"/>
    <mergeCell ref="C470:J470"/>
    <mergeCell ref="B459:J460"/>
    <mergeCell ref="C465:J468"/>
    <mergeCell ref="C555:J555"/>
  </mergeCells>
  <printOptions horizontalCentered="1"/>
  <pageMargins left="0.5" right="0.5" top="0.4" bottom="0.4" header="0.42" footer="0.35"/>
  <pageSetup cellComments="asDisplayed" firstPageNumber="5" useFirstPageNumber="1" fitToHeight="0" fitToWidth="1" horizontalDpi="300" verticalDpi="300" orientation="portrait" scale="95" r:id="rId2"/>
  <headerFooter alignWithMargins="0">
    <oddFooter>&amp;C&amp;"Times New Roman,Regular"&amp;P</oddFooter>
  </headerFooter>
  <rowBreaks count="10" manualBreakCount="10">
    <brk id="55" max="9" man="1"/>
    <brk id="104" max="9" man="1"/>
    <brk id="162" max="9" man="1"/>
    <brk id="217" max="9" man="1"/>
    <brk id="251" max="9" man="1"/>
    <brk id="308" max="9" man="1"/>
    <brk id="364" max="9" man="1"/>
    <brk id="418" max="9" man="1"/>
    <brk id="475" max="9" man="1"/>
    <brk id="530"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MAY YEE</cp:lastModifiedBy>
  <cp:lastPrinted>2008-02-27T09:32:29Z</cp:lastPrinted>
  <dcterms:created xsi:type="dcterms:W3CDTF">2005-07-08T08:13:14Z</dcterms:created>
  <dcterms:modified xsi:type="dcterms:W3CDTF">2008-02-27T09:39:18Z</dcterms:modified>
  <cp:category/>
  <cp:version/>
  <cp:contentType/>
  <cp:contentStatus/>
  <cp:revision>4</cp:revision>
</cp:coreProperties>
</file>